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DCR7\Dokumenty\tomasz_jurek\Desktop\TER_POMOCNICZA_GARAŻ_GIZAŁKI\"/>
    </mc:Choice>
  </mc:AlternateContent>
  <bookViews>
    <workbookView xWindow="0" yWindow="0" windowWidth="19320" windowHeight="10920" tabRatio="861"/>
  </bookViews>
  <sheets>
    <sheet name="TER" sheetId="4" r:id="rId1"/>
  </sheets>
  <calcPr calcId="152511"/>
</workbook>
</file>

<file path=xl/calcChain.xml><?xml version="1.0" encoding="utf-8"?>
<calcChain xmlns="http://schemas.openxmlformats.org/spreadsheetml/2006/main">
  <c r="G52" i="4" l="1"/>
  <c r="G42" i="4" l="1"/>
  <c r="G46" i="4"/>
  <c r="G51" i="4"/>
  <c r="G50" i="4"/>
  <c r="G49" i="4"/>
  <c r="G48" i="4"/>
  <c r="G47" i="4"/>
  <c r="G45" i="4"/>
  <c r="G43" i="4"/>
  <c r="G41" i="4"/>
  <c r="G40" i="4"/>
  <c r="G39" i="4"/>
  <c r="G38" i="4"/>
  <c r="G36" i="4"/>
  <c r="G35" i="4"/>
  <c r="G34" i="4"/>
  <c r="G32" i="4"/>
  <c r="G30" i="4"/>
  <c r="G29" i="4"/>
  <c r="G28" i="4"/>
  <c r="G26" i="4"/>
  <c r="G27" i="4"/>
  <c r="G24" i="4"/>
  <c r="G11" i="4"/>
  <c r="G12" i="4"/>
  <c r="G13" i="4"/>
  <c r="G14" i="4"/>
  <c r="G15" i="4"/>
  <c r="G16" i="4"/>
  <c r="G17" i="4"/>
  <c r="G18" i="4"/>
  <c r="G19" i="4"/>
  <c r="G20" i="4"/>
  <c r="G21" i="4"/>
  <c r="G22" i="4"/>
  <c r="G10" i="4"/>
  <c r="G7" i="4"/>
  <c r="G8" i="4"/>
  <c r="G6" i="4"/>
  <c r="G54" i="4" l="1"/>
  <c r="G53" i="4" l="1"/>
</calcChain>
</file>

<file path=xl/sharedStrings.xml><?xml version="1.0" encoding="utf-8"?>
<sst xmlns="http://schemas.openxmlformats.org/spreadsheetml/2006/main" count="145" uniqueCount="119">
  <si>
    <t>Lp.</t>
  </si>
  <si>
    <t>Podstawa</t>
  </si>
  <si>
    <t>szt.</t>
  </si>
  <si>
    <t>Opis</t>
  </si>
  <si>
    <t>Jedn.przedm.</t>
  </si>
  <si>
    <t>Ilość</t>
  </si>
  <si>
    <t>Cena jedn.</t>
  </si>
  <si>
    <t>Wartość</t>
  </si>
  <si>
    <t>m2</t>
  </si>
  <si>
    <t>Fundamenty z bloczków betonowych na zaprawie cementowej</t>
  </si>
  <si>
    <t>Montaż kotew młotkowych</t>
  </si>
  <si>
    <t>Izolacje przeciwwilgoc.powlokowe bitumiczne pionowe - wyk.na zimno z lepiku
asfalt.- druga i nast.warstwa</t>
  </si>
  <si>
    <t xml:space="preserve">Docieplenie ścian fundamentowych płytami ze styroduru gr. 3 cm - przy
użyciu got. zapraw klejących wraz z przyg. podłoża  </t>
  </si>
  <si>
    <t xml:space="preserve">m2  </t>
  </si>
  <si>
    <t>Obsypanie ław, ścian fundamentowych - wymiana gruntu</t>
  </si>
  <si>
    <t>Podkłady z ubitych materiałów sypkich na podł.gruntowym - pod stan 0</t>
  </si>
  <si>
    <t>Rynny dachowe - leje spustowe</t>
  </si>
  <si>
    <t>Wywietrzaki dachowe wg. wytycznych w projekcie</t>
  </si>
  <si>
    <t>Lekka obudowa ścian z płyt warstwowych gr.4 cm PIR wraz z obróbkami
blacharskimi ,uszczelkami i i taśmami systemowymi</t>
  </si>
  <si>
    <t>Podokienniki wewnętrzne i zewnętrzne- wg wytycznych w projekcie</t>
  </si>
  <si>
    <t>Bramy garażowe, wjazdowe - wg wytycznych w projekcie</t>
  </si>
  <si>
    <t>Tynki wewn.zwykłe kat.III wykon.ręcznie na ścianach i słupach</t>
  </si>
  <si>
    <t>Gruntowanie emulsją gruntującą</t>
  </si>
  <si>
    <t>Izolacje przeciwwilgoc.i przeciwwodne z folii polietylen.szerokiej poziome
podposadzkowe</t>
  </si>
  <si>
    <t>Dopłata za zbrojenie siatką stalową - wg wytycznych w projekcie</t>
  </si>
  <si>
    <t>Mechaniczne wykonanie koryta na całej szerokości jezdni i chodników w gruncie kat. I-IV głębokości 50 cm</t>
  </si>
  <si>
    <t>Nawierzchnie z kostki betonowej grubości 80 mm z wypełnieniem spoin
piaskiem wraz krawężnikami i obrzeżami betonowymi</t>
  </si>
  <si>
    <t>KOSZTORYS INWESTORSKI BR. BUDOWLANA</t>
  </si>
  <si>
    <t xml:space="preserve">m3  </t>
  </si>
  <si>
    <t xml:space="preserve">m2   </t>
  </si>
  <si>
    <t xml:space="preserve"> m3   </t>
  </si>
  <si>
    <t>Stopy fundamentowe prostokątne żelbetowe - z zastosowaniem pompy do
betonu</t>
  </si>
  <si>
    <t xml:space="preserve">m3         </t>
  </si>
  <si>
    <t>Przygotowanie i montaż zbrojenia elem.budynków i budowli - pręty zbrojeniowe</t>
  </si>
  <si>
    <t xml:space="preserve">t  </t>
  </si>
  <si>
    <t xml:space="preserve">szt. </t>
  </si>
  <si>
    <t xml:space="preserve">Izolacje przeciwwilgoc.powlokowe bitumiczne pionowe - wyk.na zimno z lepiku
asfalt.- pierwsza warstwa                                                                           </t>
  </si>
  <si>
    <t xml:space="preserve">m2 </t>
  </si>
  <si>
    <t xml:space="preserve">Wyprawa elewacyjna cienkowarstwowa z tynku mozaikowego wykonana ręcznie na uprzednio przygotowanym podłożu - ściany płaskie i powierzchnie poziome                                                                                                                </t>
  </si>
  <si>
    <t xml:space="preserve">m3 </t>
  </si>
  <si>
    <t xml:space="preserve">Montaż konstrukcji stalowej - elementy stalowe zabezpieczone antykorozyjnie
- wg wytycznych w projekcie - dostawa i montaż
</t>
  </si>
  <si>
    <t xml:space="preserve">t           </t>
  </si>
  <si>
    <t>Lekka obudowa dachu z płyt warstwowych gr.8 cm z rdzeniem poliuretanowym
wraz z obróbkami blacharskimi ,uszczelkami i i taśmami systemowymi</t>
  </si>
  <si>
    <t xml:space="preserve">Rynny dachowe - wg wytycznych w projekcie                                                                                   </t>
  </si>
  <si>
    <t xml:space="preserve">m   </t>
  </si>
  <si>
    <t xml:space="preserve">Rury spustowe - wg wytycznych w projekcie                                                                                            </t>
  </si>
  <si>
    <t xml:space="preserve">m    </t>
  </si>
  <si>
    <t>Montaż okien zewnętrznych rozwieranych i uchylno-rozwieranych jednodzielnych
z obróbką obsadzenia - wg wytycznych w projekcie</t>
  </si>
  <si>
    <t xml:space="preserve">m  </t>
  </si>
  <si>
    <t>Dwukrotne malowanie farbami lateksowymi powierzchni wewnętrznych -
podłoży z gruntowaniem</t>
  </si>
  <si>
    <t xml:space="preserve">m3    </t>
  </si>
  <si>
    <t xml:space="preserve">Podsypka cementowo-piaskowa z zagęszczeniem mechanicznym - 4 cm
grubość warstwy po zagęszczeniu                                                                                                       </t>
  </si>
  <si>
    <t xml:space="preserve">Mechaniczne plantowanie powierzchni gruntu rodzimego kat. I-III                                                      </t>
  </si>
  <si>
    <t>Ogółem Netto</t>
  </si>
  <si>
    <t>Ogółem Brutto</t>
  </si>
  <si>
    <t>I</t>
  </si>
  <si>
    <t>II</t>
  </si>
  <si>
    <t>Izolacje przeciwwilgociowe dwiema warstwami papy na lepiku na gorąco ław fundament.betonowych</t>
  </si>
  <si>
    <t>III</t>
  </si>
  <si>
    <t>IV</t>
  </si>
  <si>
    <t>V</t>
  </si>
  <si>
    <t>VI</t>
  </si>
  <si>
    <t>VII</t>
  </si>
  <si>
    <t>VIII</t>
  </si>
  <si>
    <t xml:space="preserve">Usunięcie warstwy ziemi urodzajnej (humusu) o grubości do 20 cm za pomocą spycharek         </t>
  </si>
  <si>
    <t>Roboty ziemne wykonywane koparkami przedsiębiernymi o poj.łyżki 0.15 m3 w gr.kat.III z transportem urobku samochodami samowyładowczymi na składowisko wykonawcy wraz z utylizacją ziemi</t>
  </si>
  <si>
    <t>Ręczne roboty ziemne z transportem urobku samochodami samowyładowczymi na składowisko wykonawcy (kat.gr.III) wraz z utylizacją ziemi</t>
  </si>
  <si>
    <t>Usunięcie warstwy ziemi urodzajnej (humusu) o grubości do 25 cm za pomocą spycharek</t>
  </si>
  <si>
    <t>Podkłady betonowe C 16/20 ze zbrojeniem rozproszonym. Zastosowano pompę
do betonu na samochodzie.</t>
  </si>
  <si>
    <t xml:space="preserve">Podkłady betonowe C 8/10 na podł.gruntowym. Zastosowano pompę do betonu na samochodzie
</t>
  </si>
  <si>
    <t xml:space="preserve">Podkłady betonowe C12/15 na podł.gruntowym. Zastosowano pompę do betonu
na samochodzie                                                                                                                              </t>
  </si>
  <si>
    <r>
      <t>Vat 23</t>
    </r>
    <r>
      <rPr>
        <b/>
        <sz val="9"/>
        <color rgb="FF000000"/>
        <rFont val="Calibri"/>
        <family val="2"/>
        <charset val="238"/>
      </rPr>
      <t>%</t>
    </r>
  </si>
  <si>
    <t>Wykonanie podbudowy pomocniczej z gruntu stabilizowanego cementem o Rm=2,5 MPa  - 20 cm grubość warstwy po zagęszczeni</t>
  </si>
  <si>
    <t xml:space="preserve">Wykonanie podbudowy zasadniczej z betonu cementowego C 8/10 o gr. 23 cm </t>
  </si>
  <si>
    <t xml:space="preserve">SST-11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</si>
  <si>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SST-11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</si>
  <si>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SST-11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</si>
  <si>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SST-11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</si>
  <si>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SST-11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</si>
  <si>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SST-01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</si>
  <si>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SST-02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</si>
  <si>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SST-07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</si>
  <si>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SST-09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</si>
  <si>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SST-13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</si>
  <si>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SST-13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</si>
  <si>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SST-05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</si>
  <si>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SST-06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</si>
  <si>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SST-06                  </t>
  </si>
  <si>
    <t xml:space="preserve">SST-12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</si>
  <si>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SST-12                 </t>
  </si>
  <si>
    <t xml:space="preserve">SST-12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</si>
  <si>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SST-12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</si>
  <si>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SST-12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</si>
  <si>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SST-12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</si>
  <si>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SST-10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</si>
  <si>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SST-07                       </t>
  </si>
  <si>
    <t xml:space="preserve">SST-07                 </t>
  </si>
  <si>
    <t xml:space="preserve">SST-01                 </t>
  </si>
  <si>
    <t xml:space="preserve">SST-05                  </t>
  </si>
  <si>
    <t xml:space="preserve">SST-09    </t>
  </si>
  <si>
    <t xml:space="preserve">SST-09               </t>
  </si>
  <si>
    <t xml:space="preserve">SST-09        </t>
  </si>
  <si>
    <t xml:space="preserve">         SST-09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</si>
  <si>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SST-03              </t>
  </si>
  <si>
    <t xml:space="preserve">SST-10              </t>
  </si>
  <si>
    <t xml:space="preserve">SST-04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</si>
  <si>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SST-02                </t>
  </si>
  <si>
    <t xml:space="preserve">SST-02          </t>
  </si>
  <si>
    <t xml:space="preserve">SST-01                       </t>
  </si>
  <si>
    <t xml:space="preserve">SST-01        </t>
  </si>
  <si>
    <t xml:space="preserve">Stolarka okienna i drzwiowa </t>
  </si>
  <si>
    <t>Ściany zewnętrzne</t>
  </si>
  <si>
    <t>Powierzchnie utwardzone i zieleń</t>
  </si>
  <si>
    <t xml:space="preserve">Prace stanu wykończeniowego </t>
  </si>
  <si>
    <t>Dach - pokrycie</t>
  </si>
  <si>
    <t>Konstrukcja stalowa garaży</t>
  </si>
  <si>
    <t xml:space="preserve">Fundamenty </t>
  </si>
  <si>
    <t>Roboty ziemne</t>
  </si>
  <si>
    <t>BUDOWA GARAŻU W OBWODZIE DROGOWYM W GIZAŁKACH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</si>
</sst>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zł&quot;_-;\-* #,##0.00\ &quot;zł&quot;_-;_-* &quot;-&quot;??\ &quot;zł&quot;_-;_-@_-"/>
    <numFmt numFmtId="43" formatCode="_-* #,##0.00\ _z_ł_-;\-* #,##0.00\ _z_ł_-;_-* &quot;-&quot;??\ _z_ł_-;_-@_-"/>
    <numFmt numFmtId="164" formatCode="#,##0.00_ ;\-#,##0.00\ "/>
  </numFmts>
  <fonts count="27" x14ac:knownFonts="1">
    <font>
      <sz val="11"/>
      <color rgb="FF000000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10"/>
      <color rgb="FF000000"/>
      <name val="Arial"/>
      <family val="2"/>
      <charset val="238"/>
    </font>
    <font>
      <b/>
      <sz val="7.5"/>
      <color rgb="FF000000"/>
      <name val="Arial"/>
      <family val="2"/>
      <charset val="238"/>
    </font>
    <font>
      <b/>
      <sz val="9"/>
      <color rgb="FF000000"/>
      <name val="Arial"/>
      <family val="2"/>
      <charset val="238"/>
    </font>
    <font>
      <sz val="11"/>
      <color rgb="FF000000"/>
      <name val="Calibri"/>
      <family val="2"/>
      <charset val="238"/>
      <scheme val="minor"/>
    </font>
    <font>
      <sz val="9"/>
      <color rgb="FF000000"/>
      <name val="Arial"/>
      <family val="2"/>
      <charset val="238"/>
    </font>
    <font>
      <sz val="8"/>
      <color rgb="FF000000"/>
      <name val="Arial"/>
      <family val="2"/>
      <charset val="238"/>
    </font>
    <font>
      <sz val="9"/>
      <color rgb="FF000000"/>
      <name val="Calibri"/>
      <family val="2"/>
      <charset val="238"/>
      <scheme val="minor"/>
    </font>
    <font>
      <b/>
      <sz val="8"/>
      <color rgb="FF000000"/>
      <name val="Arial"/>
      <family val="2"/>
      <charset val="238"/>
    </font>
    <font>
      <b/>
      <sz val="9"/>
      <color rgb="FF000000"/>
      <name val="Calibri"/>
      <family val="2"/>
      <charset val="238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3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rgb="FF000000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44">
    <xf numFmtId="0" fontId="0" fillId="0" borderId="0"/>
    <xf numFmtId="44" fontId="2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43" fontId="21" fillId="0" borderId="0" applyFont="0" applyFill="0" applyBorder="0" applyAlignment="0" applyProtection="0"/>
  </cellStyleXfs>
  <cellXfs count="109">
    <xf numFmtId="0" fontId="0" fillId="0" borderId="0" xfId="0"/>
    <xf numFmtId="0" fontId="19" fillId="0" borderId="10" xfId="0" applyFont="1" applyBorder="1" applyAlignment="1">
      <alignment horizontal="center" vertical="top" wrapText="1"/>
    </xf>
    <xf numFmtId="0" fontId="19" fillId="0" borderId="11" xfId="0" applyFont="1" applyBorder="1" applyAlignment="1">
      <alignment horizontal="center" vertical="top" wrapText="1"/>
    </xf>
    <xf numFmtId="0" fontId="19" fillId="0" borderId="1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44" fontId="19" fillId="0" borderId="11" xfId="1" applyFont="1" applyBorder="1" applyAlignment="1">
      <alignment horizontal="center" vertical="center" wrapText="1"/>
    </xf>
    <xf numFmtId="44" fontId="0" fillId="0" borderId="0" xfId="1" applyFont="1" applyAlignment="1">
      <alignment vertical="center"/>
    </xf>
    <xf numFmtId="0" fontId="0" fillId="0" borderId="0" xfId="0" applyAlignment="1">
      <alignment vertical="center"/>
    </xf>
    <xf numFmtId="0" fontId="0" fillId="0" borderId="0" xfId="0"/>
    <xf numFmtId="0" fontId="24" fillId="0" borderId="0" xfId="0" applyFont="1"/>
    <xf numFmtId="0" fontId="24" fillId="0" borderId="0" xfId="0" applyFont="1" applyAlignment="1">
      <alignment horizontal="center" vertical="center"/>
    </xf>
    <xf numFmtId="0" fontId="22" fillId="0" borderId="16" xfId="0" applyFont="1" applyBorder="1" applyAlignment="1">
      <alignment horizontal="left" vertical="top" wrapText="1"/>
    </xf>
    <xf numFmtId="0" fontId="20" fillId="0" borderId="15" xfId="0" applyFont="1" applyBorder="1" applyAlignment="1">
      <alignment horizontal="left" vertical="center" wrapText="1"/>
    </xf>
    <xf numFmtId="0" fontId="20" fillId="0" borderId="17" xfId="0" applyFont="1" applyBorder="1" applyAlignment="1">
      <alignment horizontal="left" vertical="top" wrapText="1"/>
    </xf>
    <xf numFmtId="0" fontId="22" fillId="0" borderId="16" xfId="0" applyFont="1" applyBorder="1" applyAlignment="1">
      <alignment horizontal="center" vertical="center" wrapText="1"/>
    </xf>
    <xf numFmtId="44" fontId="22" fillId="0" borderId="16" xfId="1" applyFont="1" applyBorder="1" applyAlignment="1">
      <alignment horizontal="right" vertical="center" wrapText="1"/>
    </xf>
    <xf numFmtId="0" fontId="22" fillId="0" borderId="19" xfId="0" applyFont="1" applyBorder="1" applyAlignment="1">
      <alignment horizontal="left" vertical="top" wrapText="1"/>
    </xf>
    <xf numFmtId="0" fontId="22" fillId="0" borderId="18" xfId="0" applyFont="1" applyBorder="1" applyAlignment="1">
      <alignment horizontal="center" vertical="center" wrapText="1"/>
    </xf>
    <xf numFmtId="0" fontId="20" fillId="0" borderId="19" xfId="0" applyFont="1" applyBorder="1" applyAlignment="1">
      <alignment horizontal="left" vertical="top" wrapText="1"/>
    </xf>
    <xf numFmtId="0" fontId="24" fillId="0" borderId="0" xfId="0" applyFont="1" applyAlignment="1">
      <alignment vertical="center"/>
    </xf>
    <xf numFmtId="0" fontId="25" fillId="0" borderId="15" xfId="0" applyFont="1" applyBorder="1" applyAlignment="1">
      <alignment horizontal="left" vertical="center" wrapText="1"/>
    </xf>
    <xf numFmtId="0" fontId="22" fillId="0" borderId="22" xfId="0" applyFont="1" applyBorder="1" applyAlignment="1">
      <alignment horizontal="left" vertical="top" wrapText="1"/>
    </xf>
    <xf numFmtId="0" fontId="22" fillId="0" borderId="22" xfId="0" applyFont="1" applyBorder="1" applyAlignment="1">
      <alignment horizontal="center" vertical="center" wrapText="1"/>
    </xf>
    <xf numFmtId="44" fontId="22" fillId="0" borderId="22" xfId="1" applyFont="1" applyBorder="1" applyAlignment="1">
      <alignment horizontal="right" vertical="center" wrapText="1"/>
    </xf>
    <xf numFmtId="0" fontId="22" fillId="0" borderId="18" xfId="0" applyFont="1" applyBorder="1" applyAlignment="1">
      <alignment horizontal="left" vertical="top" wrapText="1"/>
    </xf>
    <xf numFmtId="0" fontId="22" fillId="0" borderId="18" xfId="0" applyFont="1" applyBorder="1" applyAlignment="1">
      <alignment horizontal="center" vertical="center" wrapText="1"/>
    </xf>
    <xf numFmtId="0" fontId="22" fillId="0" borderId="16" xfId="0" applyFont="1" applyBorder="1" applyAlignment="1">
      <alignment horizontal="center" vertical="center" wrapText="1"/>
    </xf>
    <xf numFmtId="0" fontId="23" fillId="0" borderId="15" xfId="0" applyFont="1" applyBorder="1" applyAlignment="1">
      <alignment horizontal="center" vertical="center" wrapText="1"/>
    </xf>
    <xf numFmtId="0" fontId="23" fillId="0" borderId="19" xfId="0" applyFont="1" applyBorder="1" applyAlignment="1">
      <alignment horizontal="center" vertical="center" wrapText="1"/>
    </xf>
    <xf numFmtId="0" fontId="23" fillId="0" borderId="10" xfId="0" applyFont="1" applyBorder="1" applyAlignment="1">
      <alignment horizontal="center" vertical="center" wrapText="1"/>
    </xf>
    <xf numFmtId="0" fontId="25" fillId="0" borderId="22" xfId="0" applyFont="1" applyBorder="1" applyAlignment="1">
      <alignment horizontal="center" vertical="center" wrapText="1"/>
    </xf>
    <xf numFmtId="164" fontId="22" fillId="0" borderId="22" xfId="1" applyNumberFormat="1" applyFont="1" applyBorder="1" applyAlignment="1">
      <alignment horizontal="right" vertical="center" wrapText="1"/>
    </xf>
    <xf numFmtId="164" fontId="22" fillId="0" borderId="16" xfId="1" applyNumberFormat="1" applyFont="1" applyBorder="1" applyAlignment="1">
      <alignment horizontal="right" vertical="center" wrapText="1"/>
    </xf>
    <xf numFmtId="0" fontId="22" fillId="0" borderId="19" xfId="0" applyFont="1" applyBorder="1" applyAlignment="1">
      <alignment horizontal="center" vertical="center" wrapText="1"/>
    </xf>
    <xf numFmtId="43" fontId="22" fillId="0" borderId="26" xfId="43" applyFont="1" applyBorder="1" applyAlignment="1">
      <alignment horizontal="center" vertical="center" wrapText="1"/>
    </xf>
    <xf numFmtId="43" fontId="22" fillId="0" borderId="16" xfId="43" applyFont="1" applyBorder="1" applyAlignment="1">
      <alignment horizontal="center" vertical="center" wrapText="1"/>
    </xf>
    <xf numFmtId="43" fontId="22" fillId="0" borderId="16" xfId="43" applyFont="1" applyBorder="1" applyAlignment="1">
      <alignment horizontal="right" vertical="center" wrapText="1"/>
    </xf>
    <xf numFmtId="43" fontId="22" fillId="0" borderId="18" xfId="43" applyFont="1" applyBorder="1" applyAlignment="1">
      <alignment horizontal="center" vertical="center" wrapText="1"/>
    </xf>
    <xf numFmtId="43" fontId="22" fillId="0" borderId="18" xfId="43" applyFont="1" applyBorder="1" applyAlignment="1">
      <alignment vertical="center" wrapText="1"/>
    </xf>
    <xf numFmtId="43" fontId="22" fillId="0" borderId="16" xfId="43" applyFont="1" applyBorder="1" applyAlignment="1">
      <alignment vertical="center" wrapText="1"/>
    </xf>
    <xf numFmtId="43" fontId="22" fillId="0" borderId="25" xfId="43" applyFont="1" applyBorder="1" applyAlignment="1">
      <alignment vertical="center" wrapText="1"/>
    </xf>
    <xf numFmtId="164" fontId="22" fillId="0" borderId="14" xfId="1" applyNumberFormat="1" applyFont="1" applyBorder="1" applyAlignment="1">
      <alignment horizontal="center" vertical="center" wrapText="1"/>
    </xf>
    <xf numFmtId="164" fontId="22" fillId="0" borderId="18" xfId="1" applyNumberFormat="1" applyFont="1" applyBorder="1" applyAlignment="1">
      <alignment horizontal="center" vertical="center" wrapText="1"/>
    </xf>
    <xf numFmtId="2" fontId="22" fillId="0" borderId="18" xfId="0" applyNumberFormat="1" applyFont="1" applyBorder="1" applyAlignment="1">
      <alignment horizontal="center" vertical="center" wrapText="1"/>
    </xf>
    <xf numFmtId="0" fontId="22" fillId="0" borderId="20" xfId="0" applyFont="1" applyBorder="1" applyAlignment="1">
      <alignment horizontal="left" vertical="center" wrapText="1"/>
    </xf>
    <xf numFmtId="0" fontId="22" fillId="0" borderId="18" xfId="0" applyFont="1" applyBorder="1" applyAlignment="1">
      <alignment horizontal="left" vertical="center" wrapText="1"/>
    </xf>
    <xf numFmtId="0" fontId="22" fillId="0" borderId="17" xfId="0" applyFont="1" applyBorder="1" applyAlignment="1">
      <alignment horizontal="left" vertical="center" wrapText="1"/>
    </xf>
    <xf numFmtId="0" fontId="20" fillId="0" borderId="12" xfId="0" applyFont="1" applyBorder="1" applyAlignment="1">
      <alignment vertical="top" wrapText="1"/>
    </xf>
    <xf numFmtId="0" fontId="20" fillId="0" borderId="13" xfId="0" applyFont="1" applyBorder="1" applyAlignment="1">
      <alignment vertical="top" wrapText="1"/>
    </xf>
    <xf numFmtId="0" fontId="22" fillId="0" borderId="13" xfId="0" applyFont="1" applyBorder="1" applyAlignment="1">
      <alignment vertical="top" wrapText="1"/>
    </xf>
    <xf numFmtId="43" fontId="20" fillId="0" borderId="27" xfId="1" applyNumberFormat="1" applyFont="1" applyBorder="1" applyAlignment="1">
      <alignment horizontal="right" vertical="center"/>
    </xf>
    <xf numFmtId="164" fontId="20" fillId="0" borderId="27" xfId="1" applyNumberFormat="1" applyFont="1" applyBorder="1" applyAlignment="1">
      <alignment horizontal="center" vertical="center"/>
    </xf>
    <xf numFmtId="0" fontId="23" fillId="0" borderId="18" xfId="0" applyFont="1" applyBorder="1" applyAlignment="1">
      <alignment horizontal="center" vertical="center" wrapText="1"/>
    </xf>
    <xf numFmtId="0" fontId="23" fillId="0" borderId="23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left" vertical="center" wrapText="1"/>
    </xf>
    <xf numFmtId="0" fontId="22" fillId="0" borderId="21" xfId="0" applyFont="1" applyBorder="1" applyAlignment="1">
      <alignment horizontal="center" vertical="center" wrapText="1"/>
    </xf>
    <xf numFmtId="43" fontId="22" fillId="0" borderId="19" xfId="43" applyFont="1" applyBorder="1" applyAlignment="1">
      <alignment vertical="center" wrapText="1"/>
    </xf>
    <xf numFmtId="0" fontId="22" fillId="0" borderId="19" xfId="0" applyFont="1" applyBorder="1" applyAlignment="1">
      <alignment horizontal="left" vertical="center" wrapText="1"/>
    </xf>
    <xf numFmtId="0" fontId="20" fillId="0" borderId="14" xfId="0" applyFont="1" applyBorder="1" applyAlignment="1">
      <alignment horizontal="center" vertical="center" wrapText="1"/>
    </xf>
    <xf numFmtId="0" fontId="20" fillId="0" borderId="21" xfId="0" applyFont="1" applyBorder="1" applyAlignment="1">
      <alignment horizontal="center" vertical="center" wrapText="1"/>
    </xf>
    <xf numFmtId="0" fontId="22" fillId="0" borderId="20" xfId="0" applyFont="1" applyBorder="1" applyAlignment="1">
      <alignment horizontal="center" vertical="center" wrapText="1"/>
    </xf>
    <xf numFmtId="0" fontId="22" fillId="0" borderId="20" xfId="0" applyFont="1" applyBorder="1" applyAlignment="1">
      <alignment horizontal="left" wrapText="1"/>
    </xf>
    <xf numFmtId="0" fontId="23" fillId="0" borderId="16" xfId="0" applyFont="1" applyBorder="1" applyAlignment="1">
      <alignment horizontal="center" vertical="center" wrapText="1"/>
    </xf>
    <xf numFmtId="0" fontId="22" fillId="0" borderId="30" xfId="0" applyFont="1" applyBorder="1" applyAlignment="1">
      <alignment horizontal="left" vertical="center" wrapText="1"/>
    </xf>
    <xf numFmtId="0" fontId="22" fillId="0" borderId="21" xfId="0" applyFont="1" applyBorder="1" applyAlignment="1">
      <alignment horizontal="left" vertical="center" wrapText="1"/>
    </xf>
    <xf numFmtId="0" fontId="20" fillId="0" borderId="24" xfId="0" applyFont="1" applyBorder="1" applyAlignment="1">
      <alignment horizontal="left" vertical="center" wrapText="1"/>
    </xf>
    <xf numFmtId="0" fontId="22" fillId="0" borderId="10" xfId="0" applyFont="1" applyBorder="1" applyAlignment="1">
      <alignment horizontal="center" vertical="center" wrapText="1"/>
    </xf>
    <xf numFmtId="0" fontId="20" fillId="0" borderId="19" xfId="0" applyFont="1" applyBorder="1" applyAlignment="1">
      <alignment horizontal="center" vertical="center" wrapText="1"/>
    </xf>
    <xf numFmtId="0" fontId="20" fillId="0" borderId="16" xfId="0" applyFont="1" applyBorder="1" applyAlignment="1">
      <alignment horizontal="center" vertical="center" wrapText="1"/>
    </xf>
    <xf numFmtId="0" fontId="20" fillId="0" borderId="24" xfId="0" applyFont="1" applyBorder="1" applyAlignment="1">
      <alignment vertical="top" wrapText="1"/>
    </xf>
    <xf numFmtId="0" fontId="22" fillId="0" borderId="22" xfId="0" applyFont="1" applyBorder="1" applyAlignment="1">
      <alignment horizontal="left" vertical="center" wrapText="1"/>
    </xf>
    <xf numFmtId="0" fontId="22" fillId="0" borderId="23" xfId="0" applyFont="1" applyBorder="1" applyAlignment="1">
      <alignment horizontal="center" vertical="center" wrapText="1"/>
    </xf>
    <xf numFmtId="0" fontId="22" fillId="0" borderId="23" xfId="0" applyFont="1" applyBorder="1" applyAlignment="1">
      <alignment horizontal="left" vertical="center" wrapText="1"/>
    </xf>
    <xf numFmtId="2" fontId="22" fillId="0" borderId="23" xfId="0" applyNumberFormat="1" applyFont="1" applyBorder="1" applyAlignment="1">
      <alignment horizontal="center" vertical="center" wrapText="1"/>
    </xf>
    <xf numFmtId="164" fontId="22" fillId="0" borderId="23" xfId="1" applyNumberFormat="1" applyFont="1" applyBorder="1" applyAlignment="1">
      <alignment horizontal="center" vertical="center" wrapText="1"/>
    </xf>
    <xf numFmtId="0" fontId="22" fillId="0" borderId="31" xfId="0" applyFont="1" applyBorder="1" applyAlignment="1">
      <alignment horizontal="center" vertical="center" wrapText="1"/>
    </xf>
    <xf numFmtId="0" fontId="23" fillId="0" borderId="31" xfId="0" applyFont="1" applyBorder="1" applyAlignment="1">
      <alignment horizontal="center" vertical="center" wrapText="1"/>
    </xf>
    <xf numFmtId="0" fontId="22" fillId="0" borderId="31" xfId="0" applyFont="1" applyBorder="1" applyAlignment="1">
      <alignment horizontal="left" vertical="center" wrapText="1"/>
    </xf>
    <xf numFmtId="2" fontId="22" fillId="0" borderId="31" xfId="0" applyNumberFormat="1" applyFont="1" applyBorder="1" applyAlignment="1">
      <alignment horizontal="center" vertical="center" wrapText="1"/>
    </xf>
    <xf numFmtId="164" fontId="22" fillId="0" borderId="31" xfId="1" applyNumberFormat="1" applyFont="1" applyBorder="1" applyAlignment="1">
      <alignment horizontal="center" vertical="center" wrapText="1"/>
    </xf>
    <xf numFmtId="0" fontId="23" fillId="0" borderId="32" xfId="0" applyFont="1" applyBorder="1" applyAlignment="1">
      <alignment horizontal="center" vertical="center" wrapText="1"/>
    </xf>
    <xf numFmtId="2" fontId="22" fillId="0" borderId="14" xfId="0" applyNumberFormat="1" applyFont="1" applyBorder="1" applyAlignment="1">
      <alignment horizontal="center" vertical="center" wrapText="1"/>
    </xf>
    <xf numFmtId="164" fontId="22" fillId="0" borderId="18" xfId="43" applyNumberFormat="1" applyFont="1" applyBorder="1" applyAlignment="1">
      <alignment horizontal="right" vertical="center" wrapText="1"/>
    </xf>
    <xf numFmtId="164" fontId="22" fillId="0" borderId="19" xfId="43" applyNumberFormat="1" applyFont="1" applyBorder="1" applyAlignment="1">
      <alignment horizontal="right" vertical="center" wrapText="1"/>
    </xf>
    <xf numFmtId="43" fontId="22" fillId="0" borderId="18" xfId="43" applyFont="1" applyBorder="1" applyAlignment="1">
      <alignment horizontal="right" vertical="center" wrapText="1"/>
    </xf>
    <xf numFmtId="0" fontId="22" fillId="0" borderId="11" xfId="0" applyFont="1" applyBorder="1" applyAlignment="1">
      <alignment horizontal="right" vertical="top" wrapText="1"/>
    </xf>
    <xf numFmtId="43" fontId="22" fillId="0" borderId="15" xfId="43" applyFont="1" applyBorder="1" applyAlignment="1">
      <alignment horizontal="right" vertical="center" wrapText="1"/>
    </xf>
    <xf numFmtId="0" fontId="20" fillId="0" borderId="11" xfId="0" applyFont="1" applyBorder="1" applyAlignment="1">
      <alignment horizontal="right" vertical="top" wrapText="1"/>
    </xf>
    <xf numFmtId="164" fontId="22" fillId="0" borderId="14" xfId="43" applyNumberFormat="1" applyFont="1" applyBorder="1" applyAlignment="1">
      <alignment horizontal="right" vertical="center" wrapText="1"/>
    </xf>
    <xf numFmtId="164" fontId="22" fillId="0" borderId="18" xfId="1" applyNumberFormat="1" applyFont="1" applyBorder="1" applyAlignment="1">
      <alignment horizontal="right" vertical="center" wrapText="1"/>
    </xf>
    <xf numFmtId="164" fontId="22" fillId="0" borderId="23" xfId="1" applyNumberFormat="1" applyFont="1" applyBorder="1" applyAlignment="1">
      <alignment horizontal="right" vertical="center" wrapText="1"/>
    </xf>
    <xf numFmtId="164" fontId="22" fillId="0" borderId="31" xfId="1" applyNumberFormat="1" applyFont="1" applyBorder="1" applyAlignment="1">
      <alignment horizontal="right" vertical="center" wrapText="1"/>
    </xf>
    <xf numFmtId="0" fontId="23" fillId="0" borderId="33" xfId="0" applyFont="1" applyBorder="1" applyAlignment="1">
      <alignment horizontal="left" vertical="center" wrapText="1"/>
    </xf>
    <xf numFmtId="0" fontId="20" fillId="0" borderId="34" xfId="0" applyFont="1" applyBorder="1" applyAlignment="1">
      <alignment horizontal="left" vertical="top" wrapText="1"/>
    </xf>
    <xf numFmtId="0" fontId="22" fillId="0" borderId="34" xfId="0" applyFont="1" applyBorder="1" applyAlignment="1">
      <alignment horizontal="center" vertical="center" wrapText="1"/>
    </xf>
    <xf numFmtId="164" fontId="22" fillId="0" borderId="34" xfId="1" applyNumberFormat="1" applyFont="1" applyBorder="1" applyAlignment="1">
      <alignment horizontal="right" vertical="center" wrapText="1"/>
    </xf>
    <xf numFmtId="44" fontId="22" fillId="0" borderId="35" xfId="1" applyFont="1" applyBorder="1" applyAlignment="1">
      <alignment horizontal="right" vertical="center" wrapText="1"/>
    </xf>
    <xf numFmtId="2" fontId="22" fillId="0" borderId="19" xfId="0" applyNumberFormat="1" applyFont="1" applyBorder="1" applyAlignment="1">
      <alignment horizontal="center" vertical="center" wrapText="1"/>
    </xf>
    <xf numFmtId="164" fontId="22" fillId="0" borderId="19" xfId="1" applyNumberFormat="1" applyFont="1" applyBorder="1" applyAlignment="1">
      <alignment horizontal="center" vertical="center" wrapText="1"/>
    </xf>
    <xf numFmtId="164" fontId="22" fillId="0" borderId="19" xfId="1" applyNumberFormat="1" applyFont="1" applyBorder="1" applyAlignment="1">
      <alignment horizontal="right" vertical="center" wrapText="1"/>
    </xf>
    <xf numFmtId="0" fontId="20" fillId="0" borderId="28" xfId="0" applyFont="1" applyBorder="1" applyAlignment="1">
      <alignment horizontal="center" vertical="center"/>
    </xf>
    <xf numFmtId="0" fontId="20" fillId="0" borderId="29" xfId="0" applyFont="1" applyBorder="1" applyAlignment="1">
      <alignment horizontal="center" vertical="center"/>
    </xf>
    <xf numFmtId="0" fontId="18" fillId="0" borderId="0" xfId="0" applyFont="1" applyAlignment="1">
      <alignment horizontal="center" wrapText="1"/>
    </xf>
    <xf numFmtId="0" fontId="20" fillId="0" borderId="12" xfId="0" applyFont="1" applyBorder="1" applyAlignment="1">
      <alignment horizontal="center" vertical="center" wrapText="1"/>
    </xf>
    <xf numFmtId="0" fontId="20" fillId="0" borderId="13" xfId="0" applyFont="1" applyBorder="1" applyAlignment="1">
      <alignment horizontal="center" vertical="center" wrapText="1"/>
    </xf>
    <xf numFmtId="0" fontId="20" fillId="0" borderId="11" xfId="0" applyFont="1" applyBorder="1" applyAlignment="1">
      <alignment horizontal="center" vertical="center" wrapText="1"/>
    </xf>
    <xf numFmtId="0" fontId="20" fillId="0" borderId="12" xfId="0" applyFont="1" applyBorder="1" applyAlignment="1">
      <alignment horizontal="left" vertical="top" wrapText="1"/>
    </xf>
    <xf numFmtId="0" fontId="20" fillId="0" borderId="13" xfId="0" applyFont="1" applyBorder="1" applyAlignment="1">
      <alignment horizontal="left" vertical="top" wrapText="1"/>
    </xf>
    <xf numFmtId="0" fontId="20" fillId="0" borderId="11" xfId="0" applyFont="1" applyBorder="1" applyAlignment="1">
      <alignment horizontal="left" vertical="top" wrapText="1"/>
    </xf>
  </cellXfs>
  <cellStyles count="44">
    <cellStyle name="20% — akcent 1" xfId="20" builtinId="30" customBuiltin="1"/>
    <cellStyle name="20% — akcent 2" xfId="24" builtinId="34" customBuiltin="1"/>
    <cellStyle name="20% — akcent 3" xfId="28" builtinId="38" customBuiltin="1"/>
    <cellStyle name="20% — akcent 4" xfId="32" builtinId="42" customBuiltin="1"/>
    <cellStyle name="20% — akcent 5" xfId="36" builtinId="46" customBuiltin="1"/>
    <cellStyle name="20% — akcent 6" xfId="40" builtinId="50" customBuiltin="1"/>
    <cellStyle name="40% — akcent 1" xfId="21" builtinId="31" customBuiltin="1"/>
    <cellStyle name="40% — akcent 2" xfId="25" builtinId="35" customBuiltin="1"/>
    <cellStyle name="40% — akcent 3" xfId="29" builtinId="39" customBuiltin="1"/>
    <cellStyle name="40% — akcent 4" xfId="33" builtinId="43" customBuiltin="1"/>
    <cellStyle name="40% — akcent 5" xfId="37" builtinId="47" customBuiltin="1"/>
    <cellStyle name="40% — akcent 6" xfId="41" builtinId="51" customBuiltin="1"/>
    <cellStyle name="60% — akcent 1" xfId="22" builtinId="32" customBuiltin="1"/>
    <cellStyle name="60% — akcent 2" xfId="26" builtinId="36" customBuiltin="1"/>
    <cellStyle name="60% — akcent 3" xfId="30" builtinId="40" customBuiltin="1"/>
    <cellStyle name="60% — akcent 4" xfId="34" builtinId="44" customBuiltin="1"/>
    <cellStyle name="60% — akcent 5" xfId="38" builtinId="48" customBuiltin="1"/>
    <cellStyle name="60% — akcent 6" xfId="42" builtinId="52" customBuiltin="1"/>
    <cellStyle name="Akcent 1" xfId="19" builtinId="29" customBuiltin="1"/>
    <cellStyle name="Akcent 2" xfId="23" builtinId="33" customBuiltin="1"/>
    <cellStyle name="Akcent 3" xfId="27" builtinId="37" customBuiltin="1"/>
    <cellStyle name="Akcent 4" xfId="31" builtinId="41" customBuiltin="1"/>
    <cellStyle name="Akcent 5" xfId="35" builtinId="45" customBuiltin="1"/>
    <cellStyle name="Akcent 6" xfId="39" builtinId="49" customBuiltin="1"/>
    <cellStyle name="Dane wejściowe" xfId="10" builtinId="20" customBuiltin="1"/>
    <cellStyle name="Dane wyjściowe" xfId="11" builtinId="21" customBuiltin="1"/>
    <cellStyle name="Dobry" xfId="7" builtinId="26" customBuiltin="1"/>
    <cellStyle name="Dziesiętny" xfId="43" builtinId="3"/>
    <cellStyle name="Komórka połączona" xfId="13" builtinId="24" customBuiltin="1"/>
    <cellStyle name="Komórka zaznaczona" xfId="14" builtinId="23" customBuiltin="1"/>
    <cellStyle name="Nagłówek 1" xfId="3" builtinId="16" customBuiltin="1"/>
    <cellStyle name="Nagłówek 2" xfId="4" builtinId="17" customBuiltin="1"/>
    <cellStyle name="Nagłówek 3" xfId="5" builtinId="18" customBuiltin="1"/>
    <cellStyle name="Nagłówek 4" xfId="6" builtinId="19" customBuiltin="1"/>
    <cellStyle name="Neutralny" xfId="9" builtinId="28" customBuiltin="1"/>
    <cellStyle name="Normalny" xfId="0" builtinId="0"/>
    <cellStyle name="Obliczenia" xfId="12" builtinId="22" customBuiltin="1"/>
    <cellStyle name="Suma" xfId="18" builtinId="25" customBuiltin="1"/>
    <cellStyle name="Tekst objaśnienia" xfId="17" builtinId="53" customBuiltin="1"/>
    <cellStyle name="Tekst ostrzeżenia" xfId="15" builtinId="11" customBuiltin="1"/>
    <cellStyle name="Tytuł" xfId="2" builtinId="15" customBuiltin="1"/>
    <cellStyle name="Uwaga" xfId="16" builtinId="10" customBuiltin="1"/>
    <cellStyle name="Walutowy" xfId="1" builtinId="4" customBuiltin="1"/>
    <cellStyle name="Zły" xfId="8" builtinId="27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4"/>
  <sheetViews>
    <sheetView showGridLines="0" tabSelected="1" view="pageLayout" zoomScaleNormal="100" workbookViewId="0">
      <selection activeCell="A4" sqref="A4:G4"/>
    </sheetView>
  </sheetViews>
  <sheetFormatPr defaultRowHeight="15" x14ac:dyDescent="0.25"/>
  <cols>
    <col min="1" max="1" width="3.140625" bestFit="1" customWidth="1"/>
    <col min="2" max="2" width="15.28515625" style="7" customWidth="1"/>
    <col min="3" max="3" width="66.140625" customWidth="1"/>
    <col min="4" max="4" width="8.7109375" style="4" bestFit="1" customWidth="1"/>
    <col min="5" max="5" width="8.28515625" style="4" customWidth="1"/>
    <col min="6" max="6" width="10" style="6" bestFit="1" customWidth="1"/>
    <col min="7" max="7" width="13.85546875" style="6" bestFit="1" customWidth="1"/>
  </cols>
  <sheetData>
    <row r="1" spans="1:7" x14ac:dyDescent="0.25">
      <c r="A1" s="102" t="s">
        <v>27</v>
      </c>
      <c r="B1" s="102"/>
      <c r="C1" s="102"/>
      <c r="D1" s="102"/>
      <c r="E1" s="102"/>
      <c r="F1" s="102"/>
      <c r="G1" s="102"/>
    </row>
    <row r="3" spans="1:7" ht="19.5" x14ac:dyDescent="0.25">
      <c r="A3" s="1" t="s">
        <v>0</v>
      </c>
      <c r="B3" s="3" t="s">
        <v>1</v>
      </c>
      <c r="C3" s="2" t="s">
        <v>3</v>
      </c>
      <c r="D3" s="3" t="s">
        <v>4</v>
      </c>
      <c r="E3" s="3" t="s">
        <v>5</v>
      </c>
      <c r="F3" s="5" t="s">
        <v>6</v>
      </c>
      <c r="G3" s="5" t="s">
        <v>7</v>
      </c>
    </row>
    <row r="4" spans="1:7" x14ac:dyDescent="0.25">
      <c r="A4" s="103" t="s">
        <v>118</v>
      </c>
      <c r="B4" s="104"/>
      <c r="C4" s="104"/>
      <c r="D4" s="104"/>
      <c r="E4" s="104"/>
      <c r="F4" s="104"/>
      <c r="G4" s="105"/>
    </row>
    <row r="5" spans="1:7" x14ac:dyDescent="0.25">
      <c r="A5" s="58" t="s">
        <v>55</v>
      </c>
      <c r="B5" s="12"/>
      <c r="C5" s="106" t="s">
        <v>117</v>
      </c>
      <c r="D5" s="107"/>
      <c r="E5" s="107"/>
      <c r="F5" s="107"/>
      <c r="G5" s="108"/>
    </row>
    <row r="6" spans="1:7" ht="30" customHeight="1" x14ac:dyDescent="0.25">
      <c r="A6" s="33">
        <v>1</v>
      </c>
      <c r="B6" s="52" t="s">
        <v>97</v>
      </c>
      <c r="C6" s="24" t="s">
        <v>64</v>
      </c>
      <c r="D6" s="25" t="s">
        <v>29</v>
      </c>
      <c r="E6" s="37">
        <v>345.99</v>
      </c>
      <c r="F6" s="38"/>
      <c r="G6" s="82">
        <f>E6*F6</f>
        <v>0</v>
      </c>
    </row>
    <row r="7" spans="1:7" ht="39.950000000000003" customHeight="1" x14ac:dyDescent="0.25">
      <c r="A7" s="55">
        <v>2</v>
      </c>
      <c r="B7" s="52" t="s">
        <v>109</v>
      </c>
      <c r="C7" s="44" t="s">
        <v>65</v>
      </c>
      <c r="D7" s="25" t="s">
        <v>28</v>
      </c>
      <c r="E7" s="37">
        <v>207.59</v>
      </c>
      <c r="F7" s="38"/>
      <c r="G7" s="82">
        <f t="shared" ref="G7:G8" si="0">E7*F7</f>
        <v>0</v>
      </c>
    </row>
    <row r="8" spans="1:7" ht="39.950000000000003" customHeight="1" x14ac:dyDescent="0.25">
      <c r="A8" s="26">
        <v>3</v>
      </c>
      <c r="B8" s="28" t="s">
        <v>108</v>
      </c>
      <c r="C8" s="57" t="s">
        <v>66</v>
      </c>
      <c r="D8" s="33" t="s">
        <v>28</v>
      </c>
      <c r="E8" s="56">
        <v>14.53</v>
      </c>
      <c r="F8" s="56"/>
      <c r="G8" s="83">
        <f t="shared" si="0"/>
        <v>0</v>
      </c>
    </row>
    <row r="9" spans="1:7" s="8" customFormat="1" ht="15" customHeight="1" x14ac:dyDescent="0.25">
      <c r="A9" s="59" t="s">
        <v>56</v>
      </c>
      <c r="B9" s="62"/>
      <c r="C9" s="13" t="s">
        <v>116</v>
      </c>
      <c r="D9" s="11"/>
      <c r="E9" s="35"/>
      <c r="F9" s="36"/>
      <c r="G9" s="36"/>
    </row>
    <row r="10" spans="1:7" ht="39.950000000000003" customHeight="1" x14ac:dyDescent="0.25">
      <c r="A10" s="60">
        <v>4</v>
      </c>
      <c r="B10" s="52" t="s">
        <v>107</v>
      </c>
      <c r="C10" s="61" t="s">
        <v>69</v>
      </c>
      <c r="D10" s="25" t="s">
        <v>30</v>
      </c>
      <c r="E10" s="38">
        <v>2.96</v>
      </c>
      <c r="F10" s="38"/>
      <c r="G10" s="84">
        <f>E10*F10</f>
        <v>0</v>
      </c>
    </row>
    <row r="11" spans="1:7" ht="30" customHeight="1" x14ac:dyDescent="0.25">
      <c r="A11" s="33">
        <v>5</v>
      </c>
      <c r="B11" s="28" t="s">
        <v>106</v>
      </c>
      <c r="C11" s="16" t="s">
        <v>31</v>
      </c>
      <c r="D11" s="33" t="s">
        <v>32</v>
      </c>
      <c r="E11" s="38">
        <v>9.42</v>
      </c>
      <c r="F11" s="38"/>
      <c r="G11" s="84">
        <f t="shared" ref="G11:G22" si="1">E11*F11</f>
        <v>0</v>
      </c>
    </row>
    <row r="12" spans="1:7" ht="39.950000000000003" customHeight="1" x14ac:dyDescent="0.25">
      <c r="A12" s="55">
        <v>6</v>
      </c>
      <c r="B12" s="28" t="s">
        <v>105</v>
      </c>
      <c r="C12" s="63" t="s">
        <v>9</v>
      </c>
      <c r="D12" s="33" t="s">
        <v>28</v>
      </c>
      <c r="E12" s="56">
        <v>6.99</v>
      </c>
      <c r="F12" s="38"/>
      <c r="G12" s="84">
        <f t="shared" si="1"/>
        <v>0</v>
      </c>
    </row>
    <row r="13" spans="1:7" ht="30" customHeight="1" x14ac:dyDescent="0.25">
      <c r="A13" s="55">
        <v>7</v>
      </c>
      <c r="B13" s="62" t="s">
        <v>104</v>
      </c>
      <c r="C13" s="44" t="s">
        <v>10</v>
      </c>
      <c r="D13" s="26" t="s">
        <v>35</v>
      </c>
      <c r="E13" s="39">
        <v>52</v>
      </c>
      <c r="F13" s="38"/>
      <c r="G13" s="84">
        <f t="shared" si="1"/>
        <v>0</v>
      </c>
    </row>
    <row r="14" spans="1:7" ht="30" customHeight="1" x14ac:dyDescent="0.25">
      <c r="A14" s="55">
        <v>8</v>
      </c>
      <c r="B14" s="52" t="s">
        <v>103</v>
      </c>
      <c r="C14" s="57" t="s">
        <v>33</v>
      </c>
      <c r="D14" s="25" t="s">
        <v>34</v>
      </c>
      <c r="E14" s="38">
        <v>0.54</v>
      </c>
      <c r="F14" s="37"/>
      <c r="G14" s="84">
        <f t="shared" si="1"/>
        <v>0</v>
      </c>
    </row>
    <row r="15" spans="1:7" ht="30" customHeight="1" x14ac:dyDescent="0.25">
      <c r="A15" s="55">
        <v>9</v>
      </c>
      <c r="B15" s="54" t="s">
        <v>102</v>
      </c>
      <c r="C15" s="46" t="s">
        <v>57</v>
      </c>
      <c r="D15" s="25" t="s">
        <v>2</v>
      </c>
      <c r="E15" s="37">
        <v>10.75</v>
      </c>
      <c r="F15" s="38"/>
      <c r="G15" s="84">
        <f t="shared" si="1"/>
        <v>0</v>
      </c>
    </row>
    <row r="16" spans="1:7" ht="30" customHeight="1" x14ac:dyDescent="0.25">
      <c r="A16" s="55">
        <v>10</v>
      </c>
      <c r="B16" s="52" t="s">
        <v>101</v>
      </c>
      <c r="C16" s="57" t="s">
        <v>36</v>
      </c>
      <c r="D16" s="25" t="s">
        <v>37</v>
      </c>
      <c r="E16" s="37">
        <v>43.01</v>
      </c>
      <c r="F16" s="38"/>
      <c r="G16" s="84">
        <f t="shared" si="1"/>
        <v>0</v>
      </c>
    </row>
    <row r="17" spans="1:7" ht="30" customHeight="1" x14ac:dyDescent="0.25">
      <c r="A17" s="55">
        <v>11</v>
      </c>
      <c r="B17" s="52" t="s">
        <v>100</v>
      </c>
      <c r="C17" s="46" t="s">
        <v>11</v>
      </c>
      <c r="D17" s="17" t="s">
        <v>13</v>
      </c>
      <c r="E17" s="37">
        <v>43.01</v>
      </c>
      <c r="F17" s="38"/>
      <c r="G17" s="84">
        <f t="shared" si="1"/>
        <v>0</v>
      </c>
    </row>
    <row r="18" spans="1:7" ht="30" customHeight="1" x14ac:dyDescent="0.25">
      <c r="A18" s="55">
        <v>12</v>
      </c>
      <c r="B18" s="52" t="s">
        <v>99</v>
      </c>
      <c r="C18" s="70" t="s">
        <v>12</v>
      </c>
      <c r="D18" s="17" t="s">
        <v>37</v>
      </c>
      <c r="E18" s="37">
        <v>13.44</v>
      </c>
      <c r="F18" s="38"/>
      <c r="G18" s="84">
        <f t="shared" si="1"/>
        <v>0</v>
      </c>
    </row>
    <row r="19" spans="1:7" ht="30" customHeight="1" x14ac:dyDescent="0.25">
      <c r="A19" s="55">
        <v>13</v>
      </c>
      <c r="B19" s="52" t="s">
        <v>98</v>
      </c>
      <c r="C19" s="57" t="s">
        <v>38</v>
      </c>
      <c r="D19" s="25" t="s">
        <v>13</v>
      </c>
      <c r="E19" s="37">
        <v>13.44</v>
      </c>
      <c r="F19" s="38"/>
      <c r="G19" s="84">
        <f t="shared" si="1"/>
        <v>0</v>
      </c>
    </row>
    <row r="20" spans="1:7" ht="30" customHeight="1" x14ac:dyDescent="0.25">
      <c r="A20" s="55">
        <v>14</v>
      </c>
      <c r="B20" s="52" t="s">
        <v>97</v>
      </c>
      <c r="C20" s="64" t="s">
        <v>14</v>
      </c>
      <c r="D20" s="25" t="s">
        <v>39</v>
      </c>
      <c r="E20" s="37">
        <v>30.11</v>
      </c>
      <c r="F20" s="38"/>
      <c r="G20" s="84">
        <f t="shared" si="1"/>
        <v>0</v>
      </c>
    </row>
    <row r="21" spans="1:7" ht="30" customHeight="1" x14ac:dyDescent="0.25">
      <c r="A21" s="55">
        <v>15</v>
      </c>
      <c r="B21" s="52" t="s">
        <v>96</v>
      </c>
      <c r="C21" s="46" t="s">
        <v>15</v>
      </c>
      <c r="D21" s="25" t="s">
        <v>39</v>
      </c>
      <c r="E21" s="37">
        <v>68.12</v>
      </c>
      <c r="F21" s="38"/>
      <c r="G21" s="84">
        <f t="shared" si="1"/>
        <v>0</v>
      </c>
    </row>
    <row r="22" spans="1:7" ht="39.950000000000003" customHeight="1" x14ac:dyDescent="0.25">
      <c r="A22" s="55">
        <v>16</v>
      </c>
      <c r="B22" s="28" t="s">
        <v>95</v>
      </c>
      <c r="C22" s="57" t="s">
        <v>70</v>
      </c>
      <c r="D22" s="25" t="s">
        <v>28</v>
      </c>
      <c r="E22" s="37">
        <v>17.03</v>
      </c>
      <c r="F22" s="38"/>
      <c r="G22" s="84">
        <f t="shared" si="1"/>
        <v>0</v>
      </c>
    </row>
    <row r="23" spans="1:7" s="8" customFormat="1" ht="15" customHeight="1" x14ac:dyDescent="0.25">
      <c r="A23" s="58" t="s">
        <v>58</v>
      </c>
      <c r="B23" s="27"/>
      <c r="C23" s="65" t="s">
        <v>115</v>
      </c>
      <c r="D23" s="49"/>
      <c r="E23" s="49"/>
      <c r="F23" s="49"/>
      <c r="G23" s="85"/>
    </row>
    <row r="24" spans="1:7" s="8" customFormat="1" ht="39.950000000000003" customHeight="1" x14ac:dyDescent="0.25">
      <c r="A24" s="66">
        <v>17</v>
      </c>
      <c r="B24" s="29" t="s">
        <v>94</v>
      </c>
      <c r="C24" s="16" t="s">
        <v>40</v>
      </c>
      <c r="D24" s="33" t="s">
        <v>41</v>
      </c>
      <c r="E24" s="40">
        <v>6.55</v>
      </c>
      <c r="F24" s="34"/>
      <c r="G24" s="86">
        <f>E24*F24</f>
        <v>0</v>
      </c>
    </row>
    <row r="25" spans="1:7" ht="15" customHeight="1" x14ac:dyDescent="0.25">
      <c r="A25" s="58" t="s">
        <v>59</v>
      </c>
      <c r="B25" s="20"/>
      <c r="C25" s="47" t="s">
        <v>114</v>
      </c>
      <c r="D25" s="48"/>
      <c r="E25" s="48"/>
      <c r="F25" s="48"/>
      <c r="G25" s="87"/>
    </row>
    <row r="26" spans="1:7" ht="39.950000000000003" customHeight="1" x14ac:dyDescent="0.25">
      <c r="A26" s="55">
        <v>18</v>
      </c>
      <c r="B26" s="28" t="s">
        <v>93</v>
      </c>
      <c r="C26" s="64" t="s">
        <v>42</v>
      </c>
      <c r="D26" s="33" t="s">
        <v>37</v>
      </c>
      <c r="E26" s="81">
        <v>193.2</v>
      </c>
      <c r="F26" s="41"/>
      <c r="G26" s="88">
        <f>E26*F26</f>
        <v>0</v>
      </c>
    </row>
    <row r="27" spans="1:7" ht="39.950000000000003" customHeight="1" x14ac:dyDescent="0.25">
      <c r="A27" s="55">
        <v>19</v>
      </c>
      <c r="B27" s="52" t="s">
        <v>92</v>
      </c>
      <c r="C27" s="45" t="s">
        <v>43</v>
      </c>
      <c r="D27" s="25" t="s">
        <v>44</v>
      </c>
      <c r="E27" s="43">
        <v>46</v>
      </c>
      <c r="F27" s="42"/>
      <c r="G27" s="88">
        <f t="shared" ref="G27" si="2">E27*F27</f>
        <v>0</v>
      </c>
    </row>
    <row r="28" spans="1:7" ht="39.950000000000003" customHeight="1" x14ac:dyDescent="0.25">
      <c r="A28" s="55">
        <v>20</v>
      </c>
      <c r="B28" s="52" t="s">
        <v>91</v>
      </c>
      <c r="C28" s="57" t="s">
        <v>45</v>
      </c>
      <c r="D28" s="25" t="s">
        <v>46</v>
      </c>
      <c r="E28" s="43">
        <v>21.6</v>
      </c>
      <c r="F28" s="42"/>
      <c r="G28" s="88">
        <f>E28*F28</f>
        <v>0</v>
      </c>
    </row>
    <row r="29" spans="1:7" ht="36" customHeight="1" x14ac:dyDescent="0.25">
      <c r="A29" s="55">
        <v>21</v>
      </c>
      <c r="B29" s="52" t="s">
        <v>90</v>
      </c>
      <c r="C29" s="64" t="s">
        <v>16</v>
      </c>
      <c r="D29" s="25" t="s">
        <v>35</v>
      </c>
      <c r="E29" s="43">
        <v>4</v>
      </c>
      <c r="F29" s="42"/>
      <c r="G29" s="88">
        <f>E29*F29</f>
        <v>0</v>
      </c>
    </row>
    <row r="30" spans="1:7" ht="39.950000000000003" customHeight="1" x14ac:dyDescent="0.25">
      <c r="A30" s="55">
        <v>22</v>
      </c>
      <c r="B30" s="52" t="s">
        <v>89</v>
      </c>
      <c r="C30" s="46" t="s">
        <v>17</v>
      </c>
      <c r="D30" s="17" t="s">
        <v>35</v>
      </c>
      <c r="E30" s="43">
        <v>2</v>
      </c>
      <c r="F30" s="42"/>
      <c r="G30" s="88">
        <f>E30*F30</f>
        <v>0</v>
      </c>
    </row>
    <row r="31" spans="1:7" s="8" customFormat="1" ht="15" customHeight="1" x14ac:dyDescent="0.25">
      <c r="A31" s="67" t="s">
        <v>60</v>
      </c>
      <c r="B31" s="30"/>
      <c r="C31" s="18" t="s">
        <v>111</v>
      </c>
      <c r="D31" s="21"/>
      <c r="E31" s="22"/>
      <c r="F31" s="31"/>
      <c r="G31" s="23"/>
    </row>
    <row r="32" spans="1:7" ht="39.950000000000003" customHeight="1" x14ac:dyDescent="0.25">
      <c r="A32" s="55">
        <v>23</v>
      </c>
      <c r="B32" s="52" t="s">
        <v>88</v>
      </c>
      <c r="C32" s="44" t="s">
        <v>18</v>
      </c>
      <c r="D32" s="17" t="s">
        <v>8</v>
      </c>
      <c r="E32" s="17">
        <v>194.19</v>
      </c>
      <c r="F32" s="42"/>
      <c r="G32" s="89">
        <f>E32*F32</f>
        <v>0</v>
      </c>
    </row>
    <row r="33" spans="1:7" s="8" customFormat="1" ht="15" customHeight="1" x14ac:dyDescent="0.25">
      <c r="A33" s="68" t="s">
        <v>61</v>
      </c>
      <c r="B33" s="92"/>
      <c r="C33" s="93" t="s">
        <v>110</v>
      </c>
      <c r="D33" s="94"/>
      <c r="E33" s="94"/>
      <c r="F33" s="95"/>
      <c r="G33" s="96"/>
    </row>
    <row r="34" spans="1:7" ht="30" customHeight="1" x14ac:dyDescent="0.25">
      <c r="A34" s="33">
        <v>24</v>
      </c>
      <c r="B34" s="28" t="s">
        <v>86</v>
      </c>
      <c r="C34" s="57" t="s">
        <v>47</v>
      </c>
      <c r="D34" s="33" t="s">
        <v>37</v>
      </c>
      <c r="E34" s="97">
        <v>2.2000000000000002</v>
      </c>
      <c r="F34" s="98"/>
      <c r="G34" s="99">
        <f>E34*F34</f>
        <v>0</v>
      </c>
    </row>
    <row r="35" spans="1:7" ht="39.950000000000003" customHeight="1" x14ac:dyDescent="0.25">
      <c r="A35" s="75">
        <v>25</v>
      </c>
      <c r="B35" s="76" t="s">
        <v>87</v>
      </c>
      <c r="C35" s="77" t="s">
        <v>19</v>
      </c>
      <c r="D35" s="75" t="s">
        <v>48</v>
      </c>
      <c r="E35" s="78">
        <v>9.1999999999999993</v>
      </c>
      <c r="F35" s="79"/>
      <c r="G35" s="91">
        <f>E35*F35</f>
        <v>0</v>
      </c>
    </row>
    <row r="36" spans="1:7" ht="39.950000000000003" customHeight="1" x14ac:dyDescent="0.25">
      <c r="A36" s="71">
        <v>26</v>
      </c>
      <c r="B36" s="53" t="s">
        <v>86</v>
      </c>
      <c r="C36" s="72" t="s">
        <v>20</v>
      </c>
      <c r="D36" s="71" t="s">
        <v>29</v>
      </c>
      <c r="E36" s="73">
        <v>75</v>
      </c>
      <c r="F36" s="74"/>
      <c r="G36" s="90">
        <f>E36*F36</f>
        <v>0</v>
      </c>
    </row>
    <row r="37" spans="1:7" s="8" customFormat="1" ht="15" customHeight="1" x14ac:dyDescent="0.25">
      <c r="A37" s="68" t="s">
        <v>62</v>
      </c>
      <c r="B37" s="62"/>
      <c r="C37" s="13" t="s">
        <v>113</v>
      </c>
      <c r="D37" s="11"/>
      <c r="E37" s="14"/>
      <c r="F37" s="32"/>
      <c r="G37" s="15"/>
    </row>
    <row r="38" spans="1:7" ht="30" customHeight="1" x14ac:dyDescent="0.25">
      <c r="A38" s="55">
        <v>27</v>
      </c>
      <c r="B38" s="52" t="s">
        <v>85</v>
      </c>
      <c r="C38" s="64" t="s">
        <v>21</v>
      </c>
      <c r="D38" s="25" t="s">
        <v>37</v>
      </c>
      <c r="E38" s="25">
        <v>13.44</v>
      </c>
      <c r="F38" s="42"/>
      <c r="G38" s="89">
        <f t="shared" ref="G38:G43" si="3">E38*F38</f>
        <v>0</v>
      </c>
    </row>
    <row r="39" spans="1:7" ht="30" customHeight="1" x14ac:dyDescent="0.25">
      <c r="A39" s="55">
        <v>28</v>
      </c>
      <c r="B39" s="52" t="s">
        <v>84</v>
      </c>
      <c r="C39" s="64" t="s">
        <v>22</v>
      </c>
      <c r="D39" s="25" t="s">
        <v>37</v>
      </c>
      <c r="E39" s="25">
        <v>13.44</v>
      </c>
      <c r="F39" s="42"/>
      <c r="G39" s="89">
        <f t="shared" si="3"/>
        <v>0</v>
      </c>
    </row>
    <row r="40" spans="1:7" ht="30" customHeight="1" x14ac:dyDescent="0.25">
      <c r="A40" s="55">
        <v>29</v>
      </c>
      <c r="B40" s="52" t="s">
        <v>83</v>
      </c>
      <c r="C40" s="64" t="s">
        <v>49</v>
      </c>
      <c r="D40" s="25" t="s">
        <v>13</v>
      </c>
      <c r="E40" s="25">
        <v>13.44</v>
      </c>
      <c r="F40" s="42"/>
      <c r="G40" s="89">
        <f t="shared" si="3"/>
        <v>0</v>
      </c>
    </row>
    <row r="41" spans="1:7" ht="30" customHeight="1" x14ac:dyDescent="0.25">
      <c r="A41" s="55">
        <v>30</v>
      </c>
      <c r="B41" s="52" t="s">
        <v>82</v>
      </c>
      <c r="C41" s="46" t="s">
        <v>23</v>
      </c>
      <c r="D41" s="17" t="s">
        <v>29</v>
      </c>
      <c r="E41" s="43">
        <v>170.3</v>
      </c>
      <c r="F41" s="42"/>
      <c r="G41" s="89">
        <f t="shared" si="3"/>
        <v>0</v>
      </c>
    </row>
    <row r="42" spans="1:7" ht="39.950000000000003" customHeight="1" x14ac:dyDescent="0.25">
      <c r="A42" s="55">
        <v>31</v>
      </c>
      <c r="B42" s="28" t="s">
        <v>81</v>
      </c>
      <c r="C42" s="64" t="s">
        <v>68</v>
      </c>
      <c r="D42" s="25" t="s">
        <v>50</v>
      </c>
      <c r="E42" s="43">
        <v>25.55</v>
      </c>
      <c r="F42" s="42"/>
      <c r="G42" s="89">
        <f t="shared" si="3"/>
        <v>0</v>
      </c>
    </row>
    <row r="43" spans="1:7" ht="30" customHeight="1" x14ac:dyDescent="0.25">
      <c r="A43" s="55">
        <v>32</v>
      </c>
      <c r="B43" s="53" t="s">
        <v>80</v>
      </c>
      <c r="C43" s="63" t="s">
        <v>24</v>
      </c>
      <c r="D43" s="25" t="s">
        <v>13</v>
      </c>
      <c r="E43" s="43">
        <v>170.3</v>
      </c>
      <c r="F43" s="42"/>
      <c r="G43" s="89">
        <f t="shared" si="3"/>
        <v>0</v>
      </c>
    </row>
    <row r="44" spans="1:7" ht="15" customHeight="1" x14ac:dyDescent="0.25">
      <c r="A44" s="58" t="s">
        <v>63</v>
      </c>
      <c r="B44" s="20"/>
      <c r="C44" s="69" t="s">
        <v>112</v>
      </c>
      <c r="D44" s="48"/>
      <c r="E44" s="48"/>
      <c r="F44" s="48"/>
      <c r="G44" s="87"/>
    </row>
    <row r="45" spans="1:7" ht="30" customHeight="1" x14ac:dyDescent="0.25">
      <c r="A45" s="60">
        <v>33</v>
      </c>
      <c r="B45" s="52" t="s">
        <v>79</v>
      </c>
      <c r="C45" s="44" t="s">
        <v>67</v>
      </c>
      <c r="D45" s="17" t="s">
        <v>37</v>
      </c>
      <c r="E45" s="43">
        <v>60</v>
      </c>
      <c r="F45" s="42"/>
      <c r="G45" s="89">
        <f>E45*F45</f>
        <v>0</v>
      </c>
    </row>
    <row r="46" spans="1:7" ht="39.950000000000003" customHeight="1" x14ac:dyDescent="0.25">
      <c r="A46" s="55">
        <v>34</v>
      </c>
      <c r="B46" s="52" t="s">
        <v>78</v>
      </c>
      <c r="C46" s="44" t="s">
        <v>25</v>
      </c>
      <c r="D46" s="25" t="s">
        <v>8</v>
      </c>
      <c r="E46" s="43">
        <v>60</v>
      </c>
      <c r="F46" s="42"/>
      <c r="G46" s="89">
        <f>F46*E46</f>
        <v>0</v>
      </c>
    </row>
    <row r="47" spans="1:7" ht="39.950000000000003" customHeight="1" x14ac:dyDescent="0.25">
      <c r="A47" s="60">
        <v>35</v>
      </c>
      <c r="B47" s="52" t="s">
        <v>77</v>
      </c>
      <c r="C47" s="45" t="s">
        <v>52</v>
      </c>
      <c r="D47" s="25" t="s">
        <v>37</v>
      </c>
      <c r="E47" s="43">
        <v>60</v>
      </c>
      <c r="F47" s="42"/>
      <c r="G47" s="89">
        <f>E47*F47</f>
        <v>0</v>
      </c>
    </row>
    <row r="48" spans="1:7" ht="30" customHeight="1" x14ac:dyDescent="0.25">
      <c r="A48" s="55">
        <v>36</v>
      </c>
      <c r="B48" s="52" t="s">
        <v>76</v>
      </c>
      <c r="C48" s="57" t="s">
        <v>72</v>
      </c>
      <c r="D48" s="25" t="s">
        <v>13</v>
      </c>
      <c r="E48" s="43">
        <v>60</v>
      </c>
      <c r="F48" s="42"/>
      <c r="G48" s="89">
        <f>E48*F48</f>
        <v>0</v>
      </c>
    </row>
    <row r="49" spans="1:7" ht="39.950000000000003" customHeight="1" x14ac:dyDescent="0.25">
      <c r="A49" s="60">
        <v>37</v>
      </c>
      <c r="B49" s="52" t="s">
        <v>76</v>
      </c>
      <c r="C49" s="46" t="s">
        <v>73</v>
      </c>
      <c r="D49" s="25" t="s">
        <v>39</v>
      </c>
      <c r="E49" s="43">
        <v>13.8</v>
      </c>
      <c r="F49" s="42"/>
      <c r="G49" s="89">
        <f>E49*F49</f>
        <v>0</v>
      </c>
    </row>
    <row r="50" spans="1:7" ht="39.950000000000003" customHeight="1" x14ac:dyDescent="0.25">
      <c r="A50" s="55">
        <v>38</v>
      </c>
      <c r="B50" s="52" t="s">
        <v>75</v>
      </c>
      <c r="C50" s="45" t="s">
        <v>51</v>
      </c>
      <c r="D50" s="25" t="s">
        <v>13</v>
      </c>
      <c r="E50" s="43">
        <v>60</v>
      </c>
      <c r="F50" s="42"/>
      <c r="G50" s="89">
        <f>E50*F50</f>
        <v>0</v>
      </c>
    </row>
    <row r="51" spans="1:7" ht="30" customHeight="1" thickBot="1" x14ac:dyDescent="0.3">
      <c r="A51" s="75">
        <v>39</v>
      </c>
      <c r="B51" s="80" t="s">
        <v>74</v>
      </c>
      <c r="C51" s="57" t="s">
        <v>26</v>
      </c>
      <c r="D51" s="33" t="s">
        <v>37</v>
      </c>
      <c r="E51" s="43">
        <v>60</v>
      </c>
      <c r="F51" s="42"/>
      <c r="G51" s="89">
        <f>E51*F51</f>
        <v>0</v>
      </c>
    </row>
    <row r="52" spans="1:7" ht="30" customHeight="1" thickBot="1" x14ac:dyDescent="0.3">
      <c r="A52" s="9"/>
      <c r="B52" s="19"/>
      <c r="C52" s="9"/>
      <c r="D52" s="10"/>
      <c r="E52" s="100" t="s">
        <v>53</v>
      </c>
      <c r="F52" s="101"/>
      <c r="G52" s="50">
        <f>SUM(G6:G51)</f>
        <v>0</v>
      </c>
    </row>
    <row r="53" spans="1:7" ht="30" customHeight="1" thickBot="1" x14ac:dyDescent="0.3">
      <c r="A53" s="9"/>
      <c r="B53" s="19"/>
      <c r="C53" s="9"/>
      <c r="D53" s="10"/>
      <c r="E53" s="100" t="s">
        <v>71</v>
      </c>
      <c r="F53" s="101"/>
      <c r="G53" s="51">
        <f>G52*0.23</f>
        <v>0</v>
      </c>
    </row>
    <row r="54" spans="1:7" ht="30" customHeight="1" thickBot="1" x14ac:dyDescent="0.3">
      <c r="E54" s="100" t="s">
        <v>54</v>
      </c>
      <c r="F54" s="101"/>
      <c r="G54" s="51">
        <f>G52*1.23</f>
        <v>0</v>
      </c>
    </row>
  </sheetData>
  <mergeCells count="6">
    <mergeCell ref="E54:F54"/>
    <mergeCell ref="A1:G1"/>
    <mergeCell ref="A4:G4"/>
    <mergeCell ref="C5:G5"/>
    <mergeCell ref="E52:F52"/>
    <mergeCell ref="E53:F53"/>
  </mergeCells>
  <pageMargins left="0.51181102362204722" right="0.31496062992125984" top="0.74803149606299213" bottom="0.74803149606299213" header="0.31496062992125984" footer="0.31496062992125984"/>
  <pageSetup paperSize="9" scale="75" fitToHeight="0" orientation="portrait" r:id="rId1"/>
  <rowBreaks count="1" manualBreakCount="1">
    <brk id="34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TER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BUDYNEK_GARAŻOWY_Gizałki_inwest</dc:title>
  <dc:creator>Krzysztof</dc:creator>
  <cp:lastModifiedBy>tomasz_jurek</cp:lastModifiedBy>
  <cp:lastPrinted>2018-07-11T07:19:38Z</cp:lastPrinted>
  <dcterms:created xsi:type="dcterms:W3CDTF">2018-04-13T09:59:51Z</dcterms:created>
  <dcterms:modified xsi:type="dcterms:W3CDTF">2019-02-22T13:28:18Z</dcterms:modified>
</cp:coreProperties>
</file>