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6080" windowHeight="11580" activeTab="0"/>
  </bookViews>
  <sheets>
    <sheet name="Kosztorys" sheetId="1" r:id="rId1"/>
  </sheets>
  <definedNames>
    <definedName name="_xlnm.Print_Area" localSheetId="0">'Kosztorys'!$A$1:$I$28</definedName>
  </definedNames>
  <calcPr fullCalcOnLoad="1"/>
</workbook>
</file>

<file path=xl/sharedStrings.xml><?xml version="1.0" encoding="utf-8"?>
<sst xmlns="http://schemas.openxmlformats.org/spreadsheetml/2006/main" count="56" uniqueCount="42">
  <si>
    <t>Lp</t>
  </si>
  <si>
    <t>Opis pozycji</t>
  </si>
  <si>
    <t>Ilość</t>
  </si>
  <si>
    <t>J.m.</t>
  </si>
  <si>
    <t>Cena</t>
  </si>
  <si>
    <t>Wartość</t>
  </si>
  <si>
    <t>01.00.00. ROBOTY PRZYGOTOWAWCZE</t>
  </si>
  <si>
    <t>m2</t>
  </si>
  <si>
    <t>szt</t>
  </si>
  <si>
    <t>m3</t>
  </si>
  <si>
    <t>04.00.00. PODBUDOWY</t>
  </si>
  <si>
    <t>04.03.01. OCZYSZCZENIE I SKROPIENIE WARSTW KONSTRUKCYJNYCH</t>
  </si>
  <si>
    <t>07.00.00. URZĄDZENIA BEZPIECZEŃSTWA RUCHU</t>
  </si>
  <si>
    <t>Podatek VAT</t>
  </si>
  <si>
    <t>Razem wartość NETTO</t>
  </si>
  <si>
    <t>Razem wartość BRUTTO</t>
  </si>
  <si>
    <t xml:space="preserve">05.00.00. NAWIERZCHNIE
</t>
  </si>
  <si>
    <t xml:space="preserve">05.03.11. FREZOWANIE NAWIERZCHNI BITUMICZNYCH NA ZIMNO
</t>
  </si>
  <si>
    <t xml:space="preserve"> </t>
  </si>
  <si>
    <t>D.01.04.01</t>
  </si>
  <si>
    <t>D.04.03.01</t>
  </si>
  <si>
    <t>D.05.03.11</t>
  </si>
  <si>
    <t>D.07.01.01</t>
  </si>
  <si>
    <t>07.01.01. OZNAKOWANIE POZIOME</t>
  </si>
  <si>
    <t>01.04.01. REGULACJA WŁAZÓW STUDZIENEK  I SKRZYNEK ZAWORÓW</t>
  </si>
  <si>
    <t>D.05.03.13</t>
  </si>
  <si>
    <t>05.03.13. NAWIERZCHNIA Z MIESZANKI MASTYKSOWO-GRYSOWEJ (SMA) - WARSTWA ŚCIERALNA</t>
  </si>
  <si>
    <t>oznakowanie poziome jezdni cienkowarstwowe - linie segregacyjne i krawędziowe (ciągłe i przerywane malowane mechanicznie)</t>
  </si>
  <si>
    <t>Regulacja pionowa zaworów (woda, Gaz)</t>
  </si>
  <si>
    <t>Regulacja pionowa istniejących wpustów deszczowych (przyjąć wymianę 50% na nowe)</t>
  </si>
  <si>
    <t>Regulacja wysokości istniejących włazów studni kanalizacyjnych zlokalizowanych w pasie jezdni do projektowanego poziomu drogi na remontowanym odcinku (przyjać wymianę 100% włazów)</t>
  </si>
  <si>
    <t>oznakowanie poziome jezdni cienkowarstwowe - linie parkingowe, martwe pola, przejścia dla pieszych i pozostałe znaki i symbole malowanie mechanicznie</t>
  </si>
  <si>
    <t>Nawierzchnia z mieszanki mastyksowo-grysowej z SMA 11 (PMB 45/80-55) grubość po zagęszczeniu 4cm                              - ciąg główny - (80,0*6,50+250,0*8,20+320,0*6,50+50,0*2,0+450,0*7,0)*2%                                                                                                - skrzyżownia i parkingi  - (977,00)*2%</t>
  </si>
  <si>
    <t>Roboty remontowe - frezowanie nawierzchni bitumicznej z wywozem materiału z rozbiórki na składowisko Zamawiającego - Obwód Drogowy w Międzychodzie - grubość frezowania: 4 cm (odc. 0+000,00 - 0+650,00) 80,0*6,50+250,0*8,20+320,0*6,50+50,0*2,0=4750,0m2</t>
  </si>
  <si>
    <t>Bieżąca konserwacja nawierzchni drogi wojewódzkiej nr 182 w m. Międzychód - ul. 17-Stycznia</t>
  </si>
  <si>
    <t xml:space="preserve">                          TABELA  ELEMENTÓW  ROZLICZENIOWYCH</t>
  </si>
  <si>
    <t>*) Ceny jednostkowe i wartość należy podać w PLN z dokładnością do 1 grosza</t>
  </si>
  <si>
    <t>*) Ceny jednostkowe należy podać bez VAT</t>
  </si>
  <si>
    <t>Roboty remontowe - frezowanie nawierzchni bitumicznej z wywozem materiału z rozbiórki na składowisko Wykonawcy - grubość frezowania: do 4 cm (pod warstwę ścieralną na skrzyżowaniach i parkingach)                                                                         977,00 m2</t>
  </si>
  <si>
    <t>Mechaniczne skropienie warstw konstrukcyjnych bitumicznych mleczkiem wapiennym (w celu zabezpieczenia emulsji przed wyrywaniem kołami samochodów)
                                                                                                                                              - ciąg główny - (80,0*6,50+250,0*8,20+320,0*6,50+50,0*2,0+450,0*7,0)*2%                                                                                                - skrzyżownia i parkingi  - (977,00)*2%</t>
  </si>
  <si>
    <t>Mechaniczne oczyszczenie i skropienie warstw konstrukcyjnych bitumicznych (istn nawierzchnia, w-wa wiążąca), przy zużyciu 0.5 kg/m2 emulsji asfaltowej
                                                                                                                                                     - ciąg główny - (80,0*6,50+250,0*8,20+320,0*6,50+50,0*2,0+450,0*7,0)*2%                                                                                                - skrzyżownia i parkingi  - (977,00)*2%</t>
  </si>
  <si>
    <t>Roboty remontowe - frezowanie nawierzchni bitumicznej z wywozem materiału z rozbiórki na składowisko Zamawiającego - OD w Międzychodzie - grubość frezowania: 0-2 cm (na odcinku od 0+650,00 do 1+100,00)          450,00*7,00=3150,00m2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</si>
</sst>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0.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 Narrow CE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 Narrow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3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4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70C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2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32" borderId="0" xfId="0" applyFont="1" applyFill="1" applyAlignment="1" applyProtection="1">
      <alignment horizontal="left" vertical="top" wrapText="1"/>
      <protection/>
    </xf>
    <xf numFmtId="0" fontId="0" fillId="32" borderId="0" xfId="0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2" fontId="0" fillId="0" borderId="0" xfId="0" applyNumberFormat="1" applyFill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16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49" fillId="34" borderId="10" xfId="0" applyNumberFormat="1" applyFont="1" applyFill="1" applyBorder="1" applyAlignment="1" applyProtection="1">
      <alignment horizontal="center" vertical="center" wrapText="1"/>
      <protection/>
    </xf>
    <xf numFmtId="2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0" fillId="33" borderId="10" xfId="0" applyNumberFormat="1" applyFont="1" applyFill="1" applyBorder="1" applyAlignment="1" applyProtection="1">
      <alignment horizontal="right" vertical="center" wrapText="1"/>
      <protection/>
    </xf>
    <xf numFmtId="2" fontId="51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4" fillId="33" borderId="11" xfId="0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right" vertical="center" wrapText="1"/>
      <protection/>
    </xf>
    <xf numFmtId="0" fontId="7" fillId="33" borderId="12" xfId="0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Alignment="1" applyProtection="1">
      <alignment horizontal="left" vertical="top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1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tabSelected="1" zoomScaleSheetLayoutView="100" workbookViewId="0" topLeftCell="A1">
      <selection activeCell="A1" sqref="A1:I1"/>
    </sheetView>
  </sheetViews>
  <sheetFormatPr defaultColWidth="8.796875" defaultRowHeight="14.25"/>
  <cols>
    <col min="1" max="1" width="3.3984375" style="13" customWidth="1"/>
    <col min="2" max="2" width="4.69921875" style="13" hidden="1" customWidth="1"/>
    <col min="3" max="3" width="10.8984375" style="14" hidden="1" customWidth="1"/>
    <col min="4" max="4" width="8" style="15" customWidth="1"/>
    <col min="5" max="5" width="72.59765625" style="15" customWidth="1"/>
    <col min="6" max="6" width="7.19921875" style="13" customWidth="1"/>
    <col min="7" max="7" width="5.19921875" style="13" customWidth="1"/>
    <col min="8" max="8" width="6.3984375" style="16" customWidth="1"/>
    <col min="9" max="9" width="9" style="16" customWidth="1"/>
    <col min="10" max="32" width="9" style="49" customWidth="1"/>
    <col min="33" max="16384" width="9" style="13" customWidth="1"/>
  </cols>
  <sheetData>
    <row r="1" spans="1:38" s="1" customFormat="1" ht="45.75" customHeight="1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1" customFormat="1" ht="30.75" customHeight="1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s="1" customFormat="1" ht="5.25" customHeight="1" hidden="1">
      <c r="A3" s="2"/>
      <c r="B3" s="2"/>
      <c r="C3" s="3"/>
      <c r="D3" s="5"/>
      <c r="E3" s="5"/>
      <c r="F3" s="2"/>
      <c r="G3" s="2"/>
      <c r="H3" s="4"/>
      <c r="I3" s="4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8" customFormat="1" ht="11.25">
      <c r="A4" s="6" t="s">
        <v>0</v>
      </c>
      <c r="B4" s="43" t="s">
        <v>18</v>
      </c>
      <c r="C4" s="44"/>
      <c r="D4" s="6"/>
      <c r="E4" s="6" t="s">
        <v>1</v>
      </c>
      <c r="F4" s="6" t="s">
        <v>2</v>
      </c>
      <c r="G4" s="6" t="s">
        <v>3</v>
      </c>
      <c r="H4" s="7" t="s">
        <v>4</v>
      </c>
      <c r="I4" s="7" t="s">
        <v>5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38" s="9" customFormat="1" ht="11.25">
      <c r="A5" s="17"/>
      <c r="B5" s="17"/>
      <c r="C5" s="18"/>
      <c r="D5" s="19"/>
      <c r="E5" s="22" t="s">
        <v>6</v>
      </c>
      <c r="F5" s="23"/>
      <c r="G5" s="24"/>
      <c r="H5" s="25"/>
      <c r="I5" s="26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</row>
    <row r="6" spans="1:38" s="9" customFormat="1" ht="11.25">
      <c r="A6" s="17"/>
      <c r="B6" s="17"/>
      <c r="C6" s="18"/>
      <c r="D6" s="19"/>
      <c r="E6" s="22" t="s">
        <v>24</v>
      </c>
      <c r="F6" s="29"/>
      <c r="G6" s="24"/>
      <c r="H6" s="25"/>
      <c r="I6" s="26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</row>
    <row r="7" spans="1:38" s="10" customFormat="1" ht="11.25">
      <c r="A7" s="17">
        <v>1</v>
      </c>
      <c r="B7" s="17"/>
      <c r="C7" s="18"/>
      <c r="D7" s="19" t="s">
        <v>19</v>
      </c>
      <c r="E7" s="19" t="s">
        <v>28</v>
      </c>
      <c r="F7" s="28">
        <v>20</v>
      </c>
      <c r="G7" s="17" t="s">
        <v>8</v>
      </c>
      <c r="H7" s="33">
        <v>0</v>
      </c>
      <c r="I7" s="34">
        <f aca="true" t="shared" si="0" ref="I7:I24">F7*H7</f>
        <v>0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</row>
    <row r="8" spans="1:38" s="10" customFormat="1" ht="11.25">
      <c r="A8" s="17">
        <v>2</v>
      </c>
      <c r="B8" s="17"/>
      <c r="C8" s="18"/>
      <c r="D8" s="19" t="s">
        <v>19</v>
      </c>
      <c r="E8" s="19" t="s">
        <v>29</v>
      </c>
      <c r="F8" s="28">
        <v>48</v>
      </c>
      <c r="G8" s="17" t="s">
        <v>8</v>
      </c>
      <c r="H8" s="33">
        <v>0</v>
      </c>
      <c r="I8" s="34">
        <f t="shared" si="0"/>
        <v>0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38" s="10" customFormat="1" ht="21.75" customHeight="1">
      <c r="A9" s="17">
        <v>3</v>
      </c>
      <c r="B9" s="17"/>
      <c r="C9" s="18"/>
      <c r="D9" s="19" t="s">
        <v>19</v>
      </c>
      <c r="E9" s="19" t="s">
        <v>30</v>
      </c>
      <c r="F9" s="28">
        <v>33</v>
      </c>
      <c r="G9" s="17" t="s">
        <v>8</v>
      </c>
      <c r="H9" s="33">
        <v>0</v>
      </c>
      <c r="I9" s="34">
        <f t="shared" si="0"/>
        <v>0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s="9" customFormat="1" ht="11.25">
      <c r="A10" s="17"/>
      <c r="B10" s="17"/>
      <c r="C10" s="18"/>
      <c r="D10" s="19"/>
      <c r="E10" s="22" t="s">
        <v>10</v>
      </c>
      <c r="F10" s="29"/>
      <c r="G10" s="24"/>
      <c r="H10" s="25"/>
      <c r="I10" s="26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s="9" customFormat="1" ht="11.25">
      <c r="A11" s="17"/>
      <c r="B11" s="17"/>
      <c r="C11" s="18"/>
      <c r="D11" s="19"/>
      <c r="E11" s="22" t="s">
        <v>11</v>
      </c>
      <c r="F11" s="31"/>
      <c r="G11" s="24"/>
      <c r="H11" s="25"/>
      <c r="I11" s="26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1:38" s="10" customFormat="1" ht="48.75" customHeight="1">
      <c r="A12" s="17">
        <v>4</v>
      </c>
      <c r="B12" s="17"/>
      <c r="C12" s="18"/>
      <c r="D12" s="19" t="s">
        <v>20</v>
      </c>
      <c r="E12" s="19" t="s">
        <v>40</v>
      </c>
      <c r="F12" s="30">
        <v>9055</v>
      </c>
      <c r="G12" s="17" t="s">
        <v>7</v>
      </c>
      <c r="H12" s="33">
        <v>0</v>
      </c>
      <c r="I12" s="34">
        <f t="shared" si="0"/>
        <v>0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1:38" s="10" customFormat="1" ht="45" customHeight="1">
      <c r="A13" s="17">
        <v>5</v>
      </c>
      <c r="B13" s="17"/>
      <c r="C13" s="18"/>
      <c r="D13" s="19" t="s">
        <v>20</v>
      </c>
      <c r="E13" s="20" t="s">
        <v>39</v>
      </c>
      <c r="F13" s="30">
        <v>9055</v>
      </c>
      <c r="G13" s="17" t="s">
        <v>7</v>
      </c>
      <c r="H13" s="33">
        <v>0</v>
      </c>
      <c r="I13" s="34">
        <f t="shared" si="0"/>
        <v>0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1:38" s="9" customFormat="1" ht="11.25">
      <c r="A14" s="17"/>
      <c r="B14" s="17"/>
      <c r="C14" s="18"/>
      <c r="D14" s="19"/>
      <c r="E14" s="22" t="s">
        <v>16</v>
      </c>
      <c r="F14" s="32"/>
      <c r="G14" s="24"/>
      <c r="H14" s="25"/>
      <c r="I14" s="26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s="9" customFormat="1" ht="11.25">
      <c r="A15" s="17"/>
      <c r="B15" s="17"/>
      <c r="C15" s="18"/>
      <c r="D15" s="19"/>
      <c r="E15" s="22" t="s">
        <v>17</v>
      </c>
      <c r="F15" s="31"/>
      <c r="G15" s="27"/>
      <c r="H15" s="25"/>
      <c r="I15" s="26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s="10" customFormat="1" ht="34.5" customHeight="1">
      <c r="A16" s="17">
        <v>6</v>
      </c>
      <c r="B16" s="17"/>
      <c r="C16" s="18"/>
      <c r="D16" s="19" t="s">
        <v>21</v>
      </c>
      <c r="E16" s="19" t="s">
        <v>33</v>
      </c>
      <c r="F16" s="30">
        <v>190</v>
      </c>
      <c r="G16" s="21" t="s">
        <v>9</v>
      </c>
      <c r="H16" s="33">
        <v>0</v>
      </c>
      <c r="I16" s="34">
        <f t="shared" si="0"/>
        <v>0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1:32" s="10" customFormat="1" ht="37.5" customHeight="1">
      <c r="A17" s="17">
        <v>7</v>
      </c>
      <c r="B17" s="17"/>
      <c r="C17" s="18"/>
      <c r="D17" s="19" t="s">
        <v>21</v>
      </c>
      <c r="E17" s="19" t="s">
        <v>41</v>
      </c>
      <c r="F17" s="30">
        <v>63</v>
      </c>
      <c r="G17" s="21" t="s">
        <v>9</v>
      </c>
      <c r="H17" s="33">
        <v>0</v>
      </c>
      <c r="I17" s="34">
        <f t="shared" si="0"/>
        <v>0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s="10" customFormat="1" ht="34.5" customHeight="1">
      <c r="A18" s="17">
        <v>8</v>
      </c>
      <c r="B18" s="17"/>
      <c r="C18" s="18"/>
      <c r="D18" s="19" t="s">
        <v>21</v>
      </c>
      <c r="E18" s="19" t="s">
        <v>38</v>
      </c>
      <c r="F18" s="30">
        <v>39</v>
      </c>
      <c r="G18" s="21" t="s">
        <v>9</v>
      </c>
      <c r="H18" s="33">
        <v>0</v>
      </c>
      <c r="I18" s="34">
        <f t="shared" si="0"/>
        <v>0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s="10" customFormat="1" ht="11.25">
      <c r="A19" s="17"/>
      <c r="B19" s="17"/>
      <c r="C19" s="18"/>
      <c r="D19" s="19"/>
      <c r="E19" s="22" t="s">
        <v>26</v>
      </c>
      <c r="F19" s="31"/>
      <c r="G19" s="27"/>
      <c r="H19" s="25"/>
      <c r="I19" s="26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s="10" customFormat="1" ht="37.5" customHeight="1">
      <c r="A20" s="17">
        <v>9</v>
      </c>
      <c r="B20" s="17"/>
      <c r="C20" s="18"/>
      <c r="D20" s="19" t="s">
        <v>25</v>
      </c>
      <c r="E20" s="19" t="s">
        <v>32</v>
      </c>
      <c r="F20" s="30">
        <v>9055</v>
      </c>
      <c r="G20" s="21" t="s">
        <v>7</v>
      </c>
      <c r="H20" s="33">
        <v>0</v>
      </c>
      <c r="I20" s="34">
        <f t="shared" si="0"/>
        <v>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40" s="9" customFormat="1" ht="11.25">
      <c r="A21" s="17"/>
      <c r="B21" s="17"/>
      <c r="C21" s="18"/>
      <c r="D21" s="19"/>
      <c r="E21" s="22" t="s">
        <v>12</v>
      </c>
      <c r="F21" s="31"/>
      <c r="G21" s="27"/>
      <c r="H21" s="25"/>
      <c r="I21" s="26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10"/>
      <c r="AH21" s="10"/>
      <c r="AI21" s="10"/>
      <c r="AJ21" s="10"/>
      <c r="AK21" s="10"/>
      <c r="AL21" s="10"/>
      <c r="AM21" s="10"/>
      <c r="AN21" s="10"/>
    </row>
    <row r="22" spans="1:40" s="9" customFormat="1" ht="11.25">
      <c r="A22" s="17"/>
      <c r="B22" s="17"/>
      <c r="C22" s="18"/>
      <c r="D22" s="19"/>
      <c r="E22" s="22" t="s">
        <v>23</v>
      </c>
      <c r="F22" s="31"/>
      <c r="G22" s="27"/>
      <c r="H22" s="25"/>
      <c r="I22" s="26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10"/>
      <c r="AH22" s="10"/>
      <c r="AI22" s="10"/>
      <c r="AJ22" s="10"/>
      <c r="AK22" s="10"/>
      <c r="AL22" s="10"/>
      <c r="AM22" s="10"/>
      <c r="AN22" s="10"/>
    </row>
    <row r="23" spans="1:40" s="9" customFormat="1" ht="22.5">
      <c r="A23" s="17">
        <v>10</v>
      </c>
      <c r="B23" s="17"/>
      <c r="C23" s="18"/>
      <c r="D23" s="19" t="s">
        <v>22</v>
      </c>
      <c r="E23" s="19" t="s">
        <v>27</v>
      </c>
      <c r="F23" s="30">
        <v>134</v>
      </c>
      <c r="G23" s="21" t="s">
        <v>7</v>
      </c>
      <c r="H23" s="33">
        <v>0</v>
      </c>
      <c r="I23" s="34">
        <f t="shared" si="0"/>
        <v>0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10"/>
      <c r="AH23" s="10"/>
      <c r="AI23" s="10"/>
      <c r="AJ23" s="10"/>
      <c r="AK23" s="10"/>
      <c r="AL23" s="10"/>
      <c r="AM23" s="10"/>
      <c r="AN23" s="10"/>
    </row>
    <row r="24" spans="1:40" s="9" customFormat="1" ht="22.5">
      <c r="A24" s="17">
        <v>11</v>
      </c>
      <c r="B24" s="17"/>
      <c r="C24" s="18"/>
      <c r="D24" s="19" t="s">
        <v>22</v>
      </c>
      <c r="E24" s="19" t="s">
        <v>31</v>
      </c>
      <c r="F24" s="30">
        <v>375</v>
      </c>
      <c r="G24" s="21" t="s">
        <v>7</v>
      </c>
      <c r="H24" s="33">
        <v>0</v>
      </c>
      <c r="I24" s="34">
        <f t="shared" si="0"/>
        <v>0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10"/>
      <c r="AH24" s="10"/>
      <c r="AI24" s="10"/>
      <c r="AJ24" s="10"/>
      <c r="AK24" s="10"/>
      <c r="AL24" s="10"/>
      <c r="AM24" s="10"/>
      <c r="AN24" s="10"/>
    </row>
    <row r="25" spans="1:40" s="11" customFormat="1" ht="11.25">
      <c r="A25" s="45" t="s">
        <v>14</v>
      </c>
      <c r="B25" s="46"/>
      <c r="C25" s="46"/>
      <c r="D25" s="46"/>
      <c r="E25" s="46"/>
      <c r="F25" s="46"/>
      <c r="G25" s="46"/>
      <c r="H25" s="47"/>
      <c r="I25" s="35">
        <f>SUM(I6:I24)</f>
        <v>0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53"/>
      <c r="AH25" s="53"/>
      <c r="AI25" s="53"/>
      <c r="AJ25" s="53"/>
      <c r="AK25" s="53"/>
      <c r="AL25" s="53"/>
      <c r="AM25" s="53"/>
      <c r="AN25" s="53"/>
    </row>
    <row r="26" spans="1:40" s="12" customFormat="1" ht="14.25">
      <c r="A26" s="38" t="s">
        <v>13</v>
      </c>
      <c r="B26" s="39"/>
      <c r="C26" s="39"/>
      <c r="D26" s="39"/>
      <c r="E26" s="39"/>
      <c r="F26" s="39"/>
      <c r="G26" s="39"/>
      <c r="H26" s="40"/>
      <c r="I26" s="35">
        <f>I25*0.23</f>
        <v>0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5"/>
      <c r="AH26" s="55"/>
      <c r="AI26" s="55"/>
      <c r="AJ26" s="55"/>
      <c r="AK26" s="55"/>
      <c r="AL26" s="55"/>
      <c r="AM26" s="55"/>
      <c r="AN26" s="55"/>
    </row>
    <row r="27" spans="1:40" s="12" customFormat="1" ht="14.25">
      <c r="A27" s="38" t="s">
        <v>15</v>
      </c>
      <c r="B27" s="39"/>
      <c r="C27" s="39"/>
      <c r="D27" s="39"/>
      <c r="E27" s="39"/>
      <c r="F27" s="39"/>
      <c r="G27" s="39"/>
      <c r="H27" s="40"/>
      <c r="I27" s="35">
        <f>SUM(I25:I26)</f>
        <v>0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5"/>
      <c r="AH27" s="55"/>
      <c r="AI27" s="55"/>
      <c r="AJ27" s="55"/>
      <c r="AK27" s="55"/>
      <c r="AL27" s="55"/>
      <c r="AM27" s="55"/>
      <c r="AN27" s="55"/>
    </row>
    <row r="28" spans="4:9" ht="11.25" customHeight="1">
      <c r="D28" s="37" t="s">
        <v>36</v>
      </c>
      <c r="E28" s="37"/>
      <c r="F28"/>
      <c r="G28" s="36"/>
      <c r="H28"/>
      <c r="I28"/>
    </row>
    <row r="29" spans="4:9" ht="14.25">
      <c r="D29" s="37" t="s">
        <v>37</v>
      </c>
      <c r="E29" s="37"/>
      <c r="F29"/>
      <c r="G29" s="36"/>
      <c r="H29"/>
      <c r="I29"/>
    </row>
  </sheetData>
  <sheetProtection/>
  <mergeCells count="6">
    <mergeCell ref="A26:H26"/>
    <mergeCell ref="A27:H27"/>
    <mergeCell ref="A2:I2"/>
    <mergeCell ref="A1:I1"/>
    <mergeCell ref="B4:C4"/>
    <mergeCell ref="A25:H25"/>
  </mergeCells>
  <printOptions/>
  <pageMargins left="1.220472440944882" right="0.2362204724409449" top="0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grzegorz_breczewski</cp:lastModifiedBy>
  <cp:lastPrinted>2018-02-07T15:36:35Z</cp:lastPrinted>
  <dcterms:created xsi:type="dcterms:W3CDTF">2013-05-10T07:42:10Z</dcterms:created>
  <dcterms:modified xsi:type="dcterms:W3CDTF">2018-02-07T15:38:31Z</dcterms:modified>
  <cp:category/>
  <cp:version/>
  <cp:contentType/>
  <cp:contentStatus/>
</cp:coreProperties>
</file>