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Przedmiar" sheetId="1" r:id="rId1"/>
  </sheets>
  <definedNames>
    <definedName name="_xlnm.Print_Area" localSheetId="0">'Przedmiar'!$B$2:$H$89</definedName>
    <definedName name="_xlnm.Print_Titles" localSheetId="0">'Przedmiar'!$2:$5</definedName>
  </definedNames>
  <calcPr fullCalcOnLoad="1"/>
</workbook>
</file>

<file path=xl/sharedStrings.xml><?xml version="1.0" encoding="utf-8"?>
<sst xmlns="http://schemas.openxmlformats.org/spreadsheetml/2006/main" count="279" uniqueCount="181">
  <si>
    <t/>
  </si>
  <si>
    <t>1</t>
  </si>
  <si>
    <t>2</t>
  </si>
  <si>
    <t>3</t>
  </si>
  <si>
    <t>4</t>
  </si>
  <si>
    <t>5</t>
  </si>
  <si>
    <t>KOD CPV 451</t>
  </si>
  <si>
    <t>D-01.00.00</t>
  </si>
  <si>
    <t>ROBOTY  PRZYGOTOWAWCZE</t>
  </si>
  <si>
    <t>D-01.01.01</t>
  </si>
  <si>
    <t>Odtworzenie trasy i punktów wysokościowych</t>
  </si>
  <si>
    <t>Roboty pomiarowe przy liniowych robotach ziemnych wraz z robotami pomiarowymi obiektu</t>
  </si>
  <si>
    <t>km</t>
  </si>
  <si>
    <t>Montaż stałych punktów pomiarowych (reperów) wraz z niezbednymi pracami geodezyjnymi</t>
  </si>
  <si>
    <t>szt</t>
  </si>
  <si>
    <t>Repery żelbetowe osadzone w gruncie</t>
  </si>
  <si>
    <t>D-01.02.03</t>
  </si>
  <si>
    <t>Wyburzenie obiektów inżynierskich</t>
  </si>
  <si>
    <t>Demontaż stalowych elementów wyposażenia</t>
  </si>
  <si>
    <t>t</t>
  </si>
  <si>
    <t>Rozebranie elementów żelbetowych</t>
  </si>
  <si>
    <t>m3</t>
  </si>
  <si>
    <t>6</t>
  </si>
  <si>
    <t>Rozbiórka izolacji z papy</t>
  </si>
  <si>
    <t>m2</t>
  </si>
  <si>
    <t>7</t>
  </si>
  <si>
    <t>Rozbiórka elementów konstrukcji betonowych niezbrojonych - wartwa wyrównawcza na obiekcie</t>
  </si>
  <si>
    <t>8</t>
  </si>
  <si>
    <t>Rozebranie ścian wykonanych z kamieni na zaprawie cementowej - podpory i skrzydła</t>
  </si>
  <si>
    <t>9</t>
  </si>
  <si>
    <t>Rozebranie mechaniczne nawierzchni na obiekcie (przyjęto warstwy bitumiczne gr. 10cm) wraz z wywozem gruzu</t>
  </si>
  <si>
    <t>10</t>
  </si>
  <si>
    <t>Rozebranie mechaniczne konstrukcji nawierzchni (przyjęto warstwy bitumiczne gr. 10cm, podbudowę gr. 30,) wraz z wywozem gruzu</t>
  </si>
  <si>
    <t>11</t>
  </si>
  <si>
    <t>Wywiezienie gruzu z rozbiórek samochodem samowyładowczym z załadunkiem mechanicznym na odległość 15km wraz z opłatą za składowanie gruzu</t>
  </si>
  <si>
    <t>D-02.00.00</t>
  </si>
  <si>
    <t>ROBOTY  ZIEMNE</t>
  </si>
  <si>
    <t>D-02.01.01</t>
  </si>
  <si>
    <t>Wykonanie wykopów w gruntach kat. I-V</t>
  </si>
  <si>
    <t>12</t>
  </si>
  <si>
    <t>Mechaniczne zdjęcie warstwy ziemi urodzajnej przy użyciu spycharki w gruncie: zadarnionym - grubość 30 cm</t>
  </si>
  <si>
    <t>13</t>
  </si>
  <si>
    <t>Roboty ziemne z transportem urobku samochodami samowyładowczymi o ładowności 5-10 t: grunt kat. III</t>
  </si>
  <si>
    <t>14</t>
  </si>
  <si>
    <t>Roboty ziemne ręczne z transportem urobku samochodami samowyładowczymi - odmulenie koryta rowu</t>
  </si>
  <si>
    <t>D-02.03.01</t>
  </si>
  <si>
    <t>Wykonanie  nasypów</t>
  </si>
  <si>
    <t>15</t>
  </si>
  <si>
    <t>Formowanie i zagęszczanie nasypów z ziemi dowożonej samochodami samowyładowczymi: grunt kat. III-IV - zasypka przepustu i ścian, nasyp drogi objazdowej, poszerzenie korony drogi + zakup kruszywa</t>
  </si>
  <si>
    <t>16</t>
  </si>
  <si>
    <t>Umocnienie poboczy klińcem, warstwa gr. 10cm</t>
  </si>
  <si>
    <t>D-04.00.00</t>
  </si>
  <si>
    <t>PODBUDOWY</t>
  </si>
  <si>
    <t>D-04.01.01</t>
  </si>
  <si>
    <t>Koryto z profilowaniem i zagęszczeniem</t>
  </si>
  <si>
    <t>17</t>
  </si>
  <si>
    <t>Ręczne wykonanie koryt pod konstrukcję nawierzchni jezdni na głębokość około 60cm</t>
  </si>
  <si>
    <t>D-04.03.01</t>
  </si>
  <si>
    <t>Oczyszczenie i skropienie warstw konstrukcyjnych</t>
  </si>
  <si>
    <t>18</t>
  </si>
  <si>
    <t>Oczyszczenie mechaniczne nawierzchni drogowej i skropienie nawierzchni drogowych asfaltem</t>
  </si>
  <si>
    <t>D-04.04.02</t>
  </si>
  <si>
    <t>Podbudowa z kruszywa stabilizowanego mechanicznie</t>
  </si>
  <si>
    <t>19</t>
  </si>
  <si>
    <t>Podbudowy z kruszywa łamanego stabilizowanego mechanicznie 0/31,5mm - podbudowa grubości 20 cm pod nawierzchnię jezdni</t>
  </si>
  <si>
    <t>20</t>
  </si>
  <si>
    <t>Ułożenie geosiatki dwukierunkowej o sztywnych węzłach o wytrzymałości min. 30 kN/m</t>
  </si>
  <si>
    <t>D-04.05.01</t>
  </si>
  <si>
    <t>Podbudowa i ulepszone podłoże z gruntu lub kruszywa stabilizowango cementem</t>
  </si>
  <si>
    <t>21</t>
  </si>
  <si>
    <t>Warstwa wzmacniająca z gruntu stabilizowanego cementem wykonywana recznie o grubości 20cm</t>
  </si>
  <si>
    <t>D-04.07.01</t>
  </si>
  <si>
    <t>Podbudowa z betonu asfaltowego</t>
  </si>
  <si>
    <t>22</t>
  </si>
  <si>
    <t>Wykonanie podbuowy zasadniczej z betonu asfaltowego AC 16P o grubości warstwy 7cm</t>
  </si>
  <si>
    <t>D-05.00.00</t>
  </si>
  <si>
    <t>NAWIERZCHNIE</t>
  </si>
  <si>
    <t>D-05.03.05</t>
  </si>
  <si>
    <t>Nawierzchnia z betonu asfaltowego.  Warstwa wiążąca i wyrównawcza</t>
  </si>
  <si>
    <t>23</t>
  </si>
  <si>
    <t>Wykonanie warstwy wiążącej z betonu asfaltowego AC 16W o grubości 7cm</t>
  </si>
  <si>
    <t>24</t>
  </si>
  <si>
    <t>Ułożenie siatki zbrojeniowej z włókien szklanych wstępnie przesączona asfaltem o wytrzymałości na rozciąganie &gt; 100 kN/m i maksymalnym wydłużeniu przy zerwaniu 3% - siatka na połączeniu starej i nowej nawierzchni oraz nad przepustem</t>
  </si>
  <si>
    <t>D-05.03.13</t>
  </si>
  <si>
    <t>Nawierzchnie z mieszanki mastyksowo-grysowej SMA - warstwa ścieralna</t>
  </si>
  <si>
    <t>25</t>
  </si>
  <si>
    <t>Warstwa scieralna z mieszanki mastyksowo-grysowej SMA11 o grubosci 4cm</t>
  </si>
  <si>
    <t>26</t>
  </si>
  <si>
    <t>Wykonanie tymczasowej konstrukcji nawierzchni z płyt betonowych układanych na podsypce gr. 10cm wraz z rozbiórką</t>
  </si>
  <si>
    <t>D-07.00.00</t>
  </si>
  <si>
    <t>URZĄDZENIA BEZPIECZEŃSTWA RUCHU</t>
  </si>
  <si>
    <t>D-07.01.01</t>
  </si>
  <si>
    <t>Oznakowanie poziome  -  stałe</t>
  </si>
  <si>
    <t>27</t>
  </si>
  <si>
    <t>Oznakowanie poziome jezdni farba: linie segregacyjne i krawedziowe ciagle malowane recznie.</t>
  </si>
  <si>
    <t>D-07.02.01</t>
  </si>
  <si>
    <t>Oznakowanie pionowe  -  tymczasowe</t>
  </si>
  <si>
    <t>28</t>
  </si>
  <si>
    <t>Montaż, utrzymanie i demontaż oznakowania pionowego na czas trwania robót wg projektu tymczasowej organizacji ruchu</t>
  </si>
  <si>
    <t>ryczałt</t>
  </si>
  <si>
    <t>M-23.00.00</t>
  </si>
  <si>
    <t>USTRÓJ  NOŚNY</t>
  </si>
  <si>
    <t>M-23.25.01</t>
  </si>
  <si>
    <t>Ustrój tunelowy z elementów prefabrykowanych</t>
  </si>
  <si>
    <t>29</t>
  </si>
  <si>
    <t>Wbijanie z terenu ścianek szczelnych stalowych z grodzic w gruncie kategorii III wraz z rozparciem - ścianki o Wx=1200cm3, H=7m</t>
  </si>
  <si>
    <t>m</t>
  </si>
  <si>
    <t>30</t>
  </si>
  <si>
    <t>Wbijanie z terenu ścianek szczelnych stalowych z grodzic w gruncie kategorii III wraz z rozparciem - ścianki o Wx=1200cm3, H=8.5m</t>
  </si>
  <si>
    <t>31</t>
  </si>
  <si>
    <t>Obcięcie ścianki szczelnej</t>
  </si>
  <si>
    <t>32</t>
  </si>
  <si>
    <t>Betonowanie podwodne. Sposób wymuszony pompowy z ladu - wykonanie fundamentu przepustu gr. 120cm z betonu C16/20</t>
  </si>
  <si>
    <t>33</t>
  </si>
  <si>
    <t>Betonowanie podbetonu z betonu C12/15</t>
  </si>
  <si>
    <t>34</t>
  </si>
  <si>
    <t>Przygotowanie i montaż na budowie zbrojenia konstrukcji przepustu, ścian oporowych (RB500W)</t>
  </si>
  <si>
    <t>35</t>
  </si>
  <si>
    <t>Wywiercenie otworów i wklejenie łączników wraz z przygotowaniem powierzchni zespolenia</t>
  </si>
  <si>
    <t>36</t>
  </si>
  <si>
    <t>Betonowanie konstrukcji zbrojonych przy użyciu żurawia, w desk. tradycyjnym, z zagęszcz. betonu wibratorem pogrąż./dowóz betonu transportem zewn./- beton C25/30  - betonowanie konstrukcji przepustu, ścian oporowych oraz płyt przejściowych</t>
  </si>
  <si>
    <t>37</t>
  </si>
  <si>
    <t>Wykonanie, transport i montaż prefabrykatów skrzynkowych 300x200cm długości 1m o ciężarze 7.75t</t>
  </si>
  <si>
    <t>38</t>
  </si>
  <si>
    <t>Skanalizowanie rowu na czas prowadzenia robót</t>
  </si>
  <si>
    <t>M-27.00.00</t>
  </si>
  <si>
    <t>HYDROIZOLACJA</t>
  </si>
  <si>
    <t>M-27.01.01</t>
  </si>
  <si>
    <t>Izolacja bitumiczna "na zimno"</t>
  </si>
  <si>
    <t>39</t>
  </si>
  <si>
    <t>Wykonanie epoksydowo-bitumicznej hydroizolacji powierzchni betonowych podpór - na zimno (3 warstwy</t>
  </si>
  <si>
    <t>M-27.02.01</t>
  </si>
  <si>
    <t>Izolacja z papy zgrzewalnej</t>
  </si>
  <si>
    <t>40</t>
  </si>
  <si>
    <t>Wykonannie izolacji z papy termozgrzewalnej</t>
  </si>
  <si>
    <t>M-28.00.00</t>
  </si>
  <si>
    <t>WYPOSAŻENIE POMOSTU</t>
  </si>
  <si>
    <t>M-28.05.01</t>
  </si>
  <si>
    <t>Bariery ochronne stalowe</t>
  </si>
  <si>
    <t>41</t>
  </si>
  <si>
    <t>Montaż barier ochronnych o parametrach  H1, W4, B - jednostronne, wraz z odcinkami przejściowymi i końcowymi oraz fundamentami nad przepustem</t>
  </si>
  <si>
    <t>42</t>
  </si>
  <si>
    <t>Montaż barieroporęczy o parametrach  H1, W7, B - jednostronne wraz z pochwytem w obrębie przepustu oraz fundamentami nad przepustem</t>
  </si>
  <si>
    <t>43</t>
  </si>
  <si>
    <t>Montaż tymczasowych betonowych barier ochronnych U-14</t>
  </si>
  <si>
    <t>M-29.00.00</t>
  </si>
  <si>
    <t>ROBOTY  PRZYOBIEKTOWE</t>
  </si>
  <si>
    <t>M-29.10.01</t>
  </si>
  <si>
    <t>Schody skarpowe</t>
  </si>
  <si>
    <t>44</t>
  </si>
  <si>
    <t>Wykonanie schodów skarpowych dla obsługi szer. 0.8m z poręczą - schody prefabrykowane ograniczone obrzeżami z kotwieniem poręczy w fundamentach betonoych, poręcz zabezpieczona antykorozyjnie</t>
  </si>
  <si>
    <t>M-29.15.01</t>
  </si>
  <si>
    <t>Umocnienie skarp</t>
  </si>
  <si>
    <t>45</t>
  </si>
  <si>
    <t>Plantowanie (obrobienie na czysto) powierzchni skarp i korony nasypów, w gruncie kat.I-III</t>
  </si>
  <si>
    <t>46</t>
  </si>
  <si>
    <t>Wykonanie (umocnienie) skarp, korony nasypów z kostki kamiennej 10x10x10cm na podsypce cem-piask gr. 3cm. i fundamencie z betonu C12/15 gr.10cm w obrzeżu betonowym 8x30cm</t>
  </si>
  <si>
    <t>47</t>
  </si>
  <si>
    <t>Humusowanie skarp z obsianiem mieszanką traw przy grubości warstwy humusu 10cm</t>
  </si>
  <si>
    <t>48</t>
  </si>
  <si>
    <t>Umocnienie skarp narzutem kamiennym 31.5-63mm gr. 15cm</t>
  </si>
  <si>
    <t>49</t>
  </si>
  <si>
    <t>Umocnienie dna rowu i przewodu przepustu narzutem kamiennym 31.5-63mm gr. 35cm</t>
  </si>
  <si>
    <t>M-30.00.00</t>
  </si>
  <si>
    <t>ROBOTY  NAWIERZCHNIOWE i ZABEZPIECZAJĄCE</t>
  </si>
  <si>
    <t>M-30.20.05</t>
  </si>
  <si>
    <t>Zabezpieczenie antykorozyjne betonu</t>
  </si>
  <si>
    <t>50</t>
  </si>
  <si>
    <t>Przygotowanie podłoża betonowego i wykonanie powierzchniowego zabezpieczenia betonu</t>
  </si>
  <si>
    <t>Ogółem netto:</t>
  </si>
  <si>
    <t>Podatek VAT (23%:)</t>
  </si>
  <si>
    <t>Ogółem brutto:</t>
  </si>
  <si>
    <t>REMONT DROGI WOJEWÓDZKIEJ NR 436  WRAZ Z ROZBIÓRKĄ ISTNIEJĄCEGO MOSTU  I BUDOWĄ PRZEPUSTU W M. KONARSKIE</t>
  </si>
  <si>
    <t>TABELA ELEMENTÓW ROZLICZENIOWYCH</t>
  </si>
  <si>
    <t>LP</t>
  </si>
  <si>
    <t>Pozycja STWiORB</t>
  </si>
  <si>
    <t>Rodzaj robót</t>
  </si>
  <si>
    <t>Jednostka obmiarowa</t>
  </si>
  <si>
    <t>Ilość jednostek</t>
  </si>
  <si>
    <t>Cena [zł]</t>
  </si>
  <si>
    <t>Wartość [zł]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</si>
</sst>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0.0000"/>
    <numFmt numFmtId="175" formatCode="0.000"/>
    <numFmt numFmtId="176" formatCode="_-* #,##0.00\ [$zł-415]_-;\-* #,##0.00\ [$zł-415]_-;_-* &quot;-&quot;??\ [$zł-415]_-;_-@_-"/>
    <numFmt numFmtId="177" formatCode="[$-415]dddd\,\ d\ mmmm\ yyyy"/>
    <numFmt numFmtId="178" formatCode="#,##0.00\ &quot;zł&quot;"/>
    <numFmt numFmtId="179" formatCode="#,##0.00\ _z_ł"/>
  </numFmts>
  <fonts count="47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0"/>
    </font>
    <font>
      <b/>
      <sz val="12"/>
      <name val="Encode Sans Compressed"/>
      <family val="0"/>
    </font>
    <font>
      <sz val="8"/>
      <name val="Encode Sans Compressed"/>
      <family val="0"/>
    </font>
    <font>
      <i/>
      <sz val="7"/>
      <name val="Encode Sans Compressed"/>
      <family val="0"/>
    </font>
    <font>
      <b/>
      <sz val="8"/>
      <name val="Encode Sans Compressed"/>
      <family val="0"/>
    </font>
    <font>
      <sz val="11"/>
      <name val="Encode Sans Compressed"/>
      <family val="0"/>
    </font>
    <font>
      <b/>
      <sz val="9"/>
      <name val="Arial"/>
      <family val="2"/>
    </font>
    <font>
      <b/>
      <sz val="11"/>
      <name val="Encode Sans Compresse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center"/>
    </xf>
    <xf numFmtId="0" fontId="0" fillId="0" borderId="0" xfId="0" applyAlignment="1">
      <alignment/>
    </xf>
    <xf numFmtId="0" fontId="5" fillId="33" borderId="10" xfId="0" applyNumberFormat="1" applyFont="1" applyFill="1" applyBorder="1" applyAlignment="1">
      <alignment vertical="top" wrapText="1"/>
    </xf>
    <xf numFmtId="0" fontId="7" fillId="34" borderId="10" xfId="0" applyNumberFormat="1" applyFont="1" applyFill="1" applyBorder="1" applyAlignment="1">
      <alignment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left" vertical="center" wrapText="1"/>
    </xf>
    <xf numFmtId="0" fontId="7" fillId="35" borderId="10" xfId="0" applyNumberFormat="1" applyFont="1" applyFill="1" applyBorder="1" applyAlignment="1">
      <alignment vertical="center" wrapText="1"/>
    </xf>
    <xf numFmtId="0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right" vertical="center" wrapText="1"/>
    </xf>
    <xf numFmtId="0" fontId="5" fillId="0" borderId="10" xfId="0" applyNumberFormat="1" applyFont="1" applyBorder="1" applyAlignment="1" applyProtection="1">
      <alignment horizontal="right" vertical="center" wrapText="1"/>
      <protection locked="0"/>
    </xf>
    <xf numFmtId="2" fontId="5" fillId="0" borderId="10" xfId="0" applyNumberFormat="1" applyFont="1" applyBorder="1" applyAlignment="1">
      <alignment horizontal="right" vertical="center" wrapText="1"/>
    </xf>
    <xf numFmtId="0" fontId="7" fillId="35" borderId="10" xfId="0" applyNumberFormat="1" applyFont="1" applyFill="1" applyBorder="1" applyAlignment="1" applyProtection="1">
      <alignment vertical="center" wrapText="1"/>
      <protection locked="0"/>
    </xf>
    <xf numFmtId="2" fontId="7" fillId="35" borderId="10" xfId="0" applyNumberFormat="1" applyFont="1" applyFill="1" applyBorder="1" applyAlignment="1">
      <alignment vertical="center" wrapText="1"/>
    </xf>
    <xf numFmtId="0" fontId="7" fillId="34" borderId="10" xfId="0" applyNumberFormat="1" applyFont="1" applyFill="1" applyBorder="1" applyAlignment="1" applyProtection="1">
      <alignment vertical="center" wrapText="1"/>
      <protection locked="0"/>
    </xf>
    <xf numFmtId="2" fontId="7" fillId="34" borderId="10" xfId="0" applyNumberFormat="1" applyFont="1" applyFill="1" applyBorder="1" applyAlignment="1">
      <alignment vertical="center" wrapText="1"/>
    </xf>
    <xf numFmtId="0" fontId="10" fillId="33" borderId="10" xfId="0" applyNumberFormat="1" applyFont="1" applyFill="1" applyBorder="1" applyAlignment="1">
      <alignment horizontal="right" vertical="top"/>
    </xf>
    <xf numFmtId="0" fontId="7" fillId="34" borderId="11" xfId="0" applyNumberFormat="1" applyFont="1" applyFill="1" applyBorder="1" applyAlignment="1">
      <alignment vertical="center" wrapText="1"/>
    </xf>
    <xf numFmtId="0" fontId="7" fillId="34" borderId="12" xfId="0" applyNumberFormat="1" applyFont="1" applyFill="1" applyBorder="1" applyAlignment="1">
      <alignment vertical="center" wrapText="1"/>
    </xf>
    <xf numFmtId="0" fontId="7" fillId="35" borderId="11" xfId="0" applyNumberFormat="1" applyFont="1" applyFill="1" applyBorder="1" applyAlignment="1">
      <alignment vertical="center" wrapText="1"/>
    </xf>
    <xf numFmtId="0" fontId="7" fillId="35" borderId="12" xfId="0" applyNumberFormat="1" applyFont="1" applyFill="1" applyBorder="1" applyAlignment="1">
      <alignment vertical="center" wrapText="1"/>
    </xf>
    <xf numFmtId="0" fontId="5" fillId="0" borderId="11" xfId="0" applyNumberFormat="1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right" vertical="center" wrapText="1"/>
    </xf>
    <xf numFmtId="2" fontId="7" fillId="35" borderId="12" xfId="0" applyNumberFormat="1" applyFont="1" applyFill="1" applyBorder="1" applyAlignment="1">
      <alignment vertical="center" wrapText="1"/>
    </xf>
    <xf numFmtId="2" fontId="7" fillId="34" borderId="12" xfId="0" applyNumberFormat="1" applyFont="1" applyFill="1" applyBorder="1" applyAlignment="1">
      <alignment vertical="center" wrapText="1"/>
    </xf>
    <xf numFmtId="0" fontId="5" fillId="33" borderId="11" xfId="0" applyNumberFormat="1" applyFont="1" applyFill="1" applyBorder="1" applyAlignment="1">
      <alignment vertical="top" wrapText="1"/>
    </xf>
    <xf numFmtId="179" fontId="8" fillId="33" borderId="12" xfId="0" applyNumberFormat="1" applyFont="1" applyFill="1" applyBorder="1" applyAlignment="1">
      <alignment vertical="top" wrapText="1"/>
    </xf>
    <xf numFmtId="0" fontId="5" fillId="33" borderId="13" xfId="0" applyNumberFormat="1" applyFont="1" applyFill="1" applyBorder="1" applyAlignment="1">
      <alignment vertical="top" wrapText="1"/>
    </xf>
    <xf numFmtId="0" fontId="5" fillId="33" borderId="14" xfId="0" applyNumberFormat="1" applyFont="1" applyFill="1" applyBorder="1" applyAlignment="1">
      <alignment vertical="top" wrapText="1"/>
    </xf>
    <xf numFmtId="0" fontId="10" fillId="33" borderId="14" xfId="0" applyNumberFormat="1" applyFont="1" applyFill="1" applyBorder="1" applyAlignment="1">
      <alignment horizontal="right" vertical="top"/>
    </xf>
    <xf numFmtId="179" fontId="8" fillId="33" borderId="15" xfId="0" applyNumberFormat="1" applyFont="1" applyFill="1" applyBorder="1" applyAlignment="1">
      <alignment vertical="top" wrapText="1"/>
    </xf>
    <xf numFmtId="0" fontId="5" fillId="0" borderId="16" xfId="0" applyNumberFormat="1" applyFont="1" applyBorder="1" applyAlignment="1">
      <alignment horizontal="center" vertical="top" wrapText="1"/>
    </xf>
    <xf numFmtId="0" fontId="5" fillId="0" borderId="17" xfId="0" applyNumberFormat="1" applyFont="1" applyBorder="1" applyAlignment="1">
      <alignment horizontal="center" vertical="top" wrapText="1"/>
    </xf>
    <xf numFmtId="0" fontId="5" fillId="0" borderId="17" xfId="0" applyNumberFormat="1" applyFont="1" applyBorder="1" applyAlignment="1">
      <alignment horizontal="left" vertical="top" wrapText="1"/>
    </xf>
    <xf numFmtId="0" fontId="5" fillId="0" borderId="17" xfId="0" applyNumberFormat="1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right" vertical="center" wrapText="1"/>
    </xf>
    <xf numFmtId="0" fontId="5" fillId="0" borderId="17" xfId="0" applyNumberFormat="1" applyFont="1" applyBorder="1" applyAlignment="1" applyProtection="1">
      <alignment horizontal="right" vertical="center" wrapText="1"/>
      <protection locked="0"/>
    </xf>
    <xf numFmtId="2" fontId="5" fillId="0" borderId="18" xfId="0" applyNumberFormat="1" applyFont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vertical="top" wrapText="1"/>
    </xf>
    <xf numFmtId="0" fontId="5" fillId="33" borderId="20" xfId="0" applyNumberFormat="1" applyFont="1" applyFill="1" applyBorder="1" applyAlignment="1">
      <alignment vertical="top" wrapText="1"/>
    </xf>
    <xf numFmtId="0" fontId="10" fillId="33" borderId="20" xfId="0" applyNumberFormat="1" applyFont="1" applyFill="1" applyBorder="1" applyAlignment="1">
      <alignment horizontal="right" vertical="top"/>
    </xf>
    <xf numFmtId="179" fontId="8" fillId="33" borderId="21" xfId="0" applyNumberFormat="1" applyFont="1" applyFill="1" applyBorder="1" applyAlignment="1">
      <alignment vertical="top" wrapText="1"/>
    </xf>
    <xf numFmtId="0" fontId="6" fillId="36" borderId="22" xfId="0" applyNumberFormat="1" applyFont="1" applyFill="1" applyBorder="1" applyAlignment="1">
      <alignment horizontal="center" vertical="center" wrapText="1"/>
    </xf>
    <xf numFmtId="0" fontId="6" fillId="36" borderId="23" xfId="0" applyNumberFormat="1" applyFont="1" applyFill="1" applyBorder="1" applyAlignment="1">
      <alignment horizontal="center" vertical="center" wrapText="1"/>
    </xf>
    <xf numFmtId="0" fontId="6" fillId="36" borderId="24" xfId="0" applyNumberFormat="1" applyFont="1" applyFill="1" applyBorder="1" applyAlignment="1">
      <alignment horizontal="center" vertical="center" wrapText="1"/>
    </xf>
    <xf numFmtId="0" fontId="46" fillId="37" borderId="25" xfId="0" applyFont="1" applyFill="1" applyBorder="1" applyAlignment="1" applyProtection="1">
      <alignment horizontal="center" vertical="center"/>
      <protection/>
    </xf>
    <xf numFmtId="0" fontId="46" fillId="37" borderId="26" xfId="0" applyFont="1" applyFill="1" applyBorder="1" applyAlignment="1" applyProtection="1">
      <alignment horizontal="center" vertical="center" wrapText="1"/>
      <protection/>
    </xf>
    <xf numFmtId="0" fontId="46" fillId="37" borderId="26" xfId="0" applyFont="1" applyFill="1" applyBorder="1" applyAlignment="1" applyProtection="1">
      <alignment horizontal="center" vertical="center"/>
      <protection/>
    </xf>
    <xf numFmtId="0" fontId="9" fillId="37" borderId="26" xfId="0" applyFont="1" applyFill="1" applyBorder="1" applyAlignment="1" applyProtection="1">
      <alignment horizontal="center" vertical="center" wrapText="1"/>
      <protection/>
    </xf>
    <xf numFmtId="0" fontId="46" fillId="37" borderId="27" xfId="0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8" fillId="0" borderId="31" xfId="51" applyNumberFormat="1" applyFont="1" applyBorder="1" applyAlignment="1">
      <alignment horizontal="center" vertical="center" wrapText="1"/>
      <protection/>
    </xf>
    <xf numFmtId="0" fontId="8" fillId="0" borderId="32" xfId="51" applyFont="1" applyBorder="1" applyAlignment="1">
      <alignment horizontal="center" vertical="center" wrapText="1"/>
      <protection/>
    </xf>
    <xf numFmtId="0" fontId="8" fillId="0" borderId="33" xfId="51" applyFont="1" applyBorder="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9"/>
  <sheetViews>
    <sheetView tabSelected="1" zoomScaleSheetLayoutView="100" zoomScalePageLayoutView="0" workbookViewId="0" topLeftCell="A31">
      <selection activeCell="E38" sqref="E38"/>
    </sheetView>
  </sheetViews>
  <sheetFormatPr defaultColWidth="9.140625" defaultRowHeight="12.75"/>
  <cols>
    <col min="2" max="2" width="3.8515625" style="1" customWidth="1"/>
    <col min="3" max="3" width="10.7109375" style="1" customWidth="1"/>
    <col min="4" max="4" width="56.57421875" style="1" customWidth="1"/>
    <col min="5" max="5" width="10.140625" style="1" customWidth="1"/>
    <col min="6" max="6" width="8.7109375" style="1" customWidth="1"/>
    <col min="7" max="7" width="9.140625" style="1" customWidth="1"/>
    <col min="8" max="8" width="14.421875" style="1" bestFit="1" customWidth="1"/>
  </cols>
  <sheetData>
    <row r="1" spans="2:8" s="3" customFormat="1" ht="13.5" thickBot="1">
      <c r="B1" s="1"/>
      <c r="C1" s="1"/>
      <c r="D1" s="1"/>
      <c r="E1" s="1"/>
      <c r="F1" s="1"/>
      <c r="G1" s="1"/>
      <c r="H1" s="1"/>
    </row>
    <row r="2" spans="2:8" s="3" customFormat="1" ht="19.5" customHeight="1">
      <c r="B2" s="55" t="s">
        <v>173</v>
      </c>
      <c r="C2" s="56"/>
      <c r="D2" s="56"/>
      <c r="E2" s="56"/>
      <c r="F2" s="56"/>
      <c r="G2" s="56"/>
      <c r="H2" s="57"/>
    </row>
    <row r="3" spans="2:8" s="3" customFormat="1" ht="33.75" customHeight="1" thickBot="1">
      <c r="B3" s="58" t="s">
        <v>172</v>
      </c>
      <c r="C3" s="59"/>
      <c r="D3" s="59"/>
      <c r="E3" s="59"/>
      <c r="F3" s="59"/>
      <c r="G3" s="59"/>
      <c r="H3" s="60"/>
    </row>
    <row r="4" spans="2:8" s="2" customFormat="1" ht="36.75" thickBot="1">
      <c r="B4" s="50" t="s">
        <v>174</v>
      </c>
      <c r="C4" s="51" t="s">
        <v>175</v>
      </c>
      <c r="D4" s="52" t="s">
        <v>176</v>
      </c>
      <c r="E4" s="51" t="s">
        <v>177</v>
      </c>
      <c r="F4" s="51" t="s">
        <v>178</v>
      </c>
      <c r="G4" s="53" t="s">
        <v>179</v>
      </c>
      <c r="H4" s="54" t="s">
        <v>180</v>
      </c>
    </row>
    <row r="5" spans="2:8" s="2" customFormat="1" ht="12.75">
      <c r="B5" s="47" t="s">
        <v>1</v>
      </c>
      <c r="C5" s="48" t="s">
        <v>2</v>
      </c>
      <c r="D5" s="48" t="s">
        <v>3</v>
      </c>
      <c r="E5" s="48" t="s">
        <v>4</v>
      </c>
      <c r="F5" s="48" t="s">
        <v>5</v>
      </c>
      <c r="G5" s="48">
        <v>6</v>
      </c>
      <c r="H5" s="49">
        <v>7</v>
      </c>
    </row>
    <row r="6" spans="2:8" s="2" customFormat="1" ht="12.75">
      <c r="B6" s="22"/>
      <c r="C6" s="6" t="s">
        <v>0</v>
      </c>
      <c r="D6" s="7" t="s">
        <v>6</v>
      </c>
      <c r="E6" s="5"/>
      <c r="F6" s="5"/>
      <c r="G6" s="5"/>
      <c r="H6" s="23"/>
    </row>
    <row r="7" spans="2:8" s="2" customFormat="1" ht="12.75">
      <c r="B7" s="22"/>
      <c r="C7" s="6" t="s">
        <v>7</v>
      </c>
      <c r="D7" s="7" t="s">
        <v>8</v>
      </c>
      <c r="E7" s="5"/>
      <c r="F7" s="5"/>
      <c r="G7" s="5"/>
      <c r="H7" s="23"/>
    </row>
    <row r="8" spans="2:8" s="2" customFormat="1" ht="12.75">
      <c r="B8" s="24"/>
      <c r="C8" s="9" t="s">
        <v>9</v>
      </c>
      <c r="D8" s="10" t="s">
        <v>10</v>
      </c>
      <c r="E8" s="8"/>
      <c r="F8" s="8"/>
      <c r="G8" s="8"/>
      <c r="H8" s="25"/>
    </row>
    <row r="9" spans="2:8" ht="12.75">
      <c r="B9" s="26" t="s">
        <v>1</v>
      </c>
      <c r="C9" s="11" t="s">
        <v>0</v>
      </c>
      <c r="D9" s="12" t="s">
        <v>11</v>
      </c>
      <c r="E9" s="13" t="s">
        <v>12</v>
      </c>
      <c r="F9" s="14">
        <v>0.135</v>
      </c>
      <c r="G9" s="15"/>
      <c r="H9" s="27">
        <f>ROUND(F9*G9,2)</f>
        <v>0</v>
      </c>
    </row>
    <row r="10" spans="2:8" ht="12.75">
      <c r="B10" s="26" t="s">
        <v>2</v>
      </c>
      <c r="C10" s="11" t="s">
        <v>0</v>
      </c>
      <c r="D10" s="12" t="s">
        <v>13</v>
      </c>
      <c r="E10" s="13" t="s">
        <v>14</v>
      </c>
      <c r="F10" s="14">
        <v>4</v>
      </c>
      <c r="G10" s="15"/>
      <c r="H10" s="27">
        <f>ROUND(F10*G10,2)</f>
        <v>0</v>
      </c>
    </row>
    <row r="11" spans="2:8" ht="12.75">
      <c r="B11" s="26" t="s">
        <v>3</v>
      </c>
      <c r="C11" s="11" t="s">
        <v>0</v>
      </c>
      <c r="D11" s="12" t="s">
        <v>15</v>
      </c>
      <c r="E11" s="13" t="s">
        <v>14</v>
      </c>
      <c r="F11" s="14">
        <v>1</v>
      </c>
      <c r="G11" s="15"/>
      <c r="H11" s="27">
        <f>ROUND(F11*G11,2)</f>
        <v>0</v>
      </c>
    </row>
    <row r="12" spans="2:8" s="2" customFormat="1" ht="12.75">
      <c r="B12" s="24"/>
      <c r="C12" s="9" t="s">
        <v>16</v>
      </c>
      <c r="D12" s="10" t="s">
        <v>17</v>
      </c>
      <c r="E12" s="8"/>
      <c r="F12" s="8"/>
      <c r="G12" s="17"/>
      <c r="H12" s="28"/>
    </row>
    <row r="13" spans="2:8" ht="12.75">
      <c r="B13" s="26" t="s">
        <v>4</v>
      </c>
      <c r="C13" s="11" t="s">
        <v>0</v>
      </c>
      <c r="D13" s="12" t="s">
        <v>18</v>
      </c>
      <c r="E13" s="13" t="s">
        <v>19</v>
      </c>
      <c r="F13" s="14">
        <v>1.54</v>
      </c>
      <c r="G13" s="15"/>
      <c r="H13" s="27">
        <f aca="true" t="shared" si="0" ref="H13:H20">ROUND(F13*G13,2)</f>
        <v>0</v>
      </c>
    </row>
    <row r="14" spans="2:8" ht="12.75">
      <c r="B14" s="26" t="s">
        <v>5</v>
      </c>
      <c r="C14" s="11" t="s">
        <v>0</v>
      </c>
      <c r="D14" s="12" t="s">
        <v>20</v>
      </c>
      <c r="E14" s="13" t="s">
        <v>21</v>
      </c>
      <c r="F14" s="16">
        <v>16</v>
      </c>
      <c r="G14" s="15"/>
      <c r="H14" s="27">
        <f t="shared" si="0"/>
        <v>0</v>
      </c>
    </row>
    <row r="15" spans="2:8" ht="12.75">
      <c r="B15" s="26" t="s">
        <v>22</v>
      </c>
      <c r="C15" s="11" t="s">
        <v>0</v>
      </c>
      <c r="D15" s="12" t="s">
        <v>23</v>
      </c>
      <c r="E15" s="13" t="s">
        <v>24</v>
      </c>
      <c r="F15" s="16">
        <v>48.4</v>
      </c>
      <c r="G15" s="15"/>
      <c r="H15" s="27">
        <f t="shared" si="0"/>
        <v>0</v>
      </c>
    </row>
    <row r="16" spans="2:8" ht="21">
      <c r="B16" s="26" t="s">
        <v>25</v>
      </c>
      <c r="C16" s="11" t="s">
        <v>0</v>
      </c>
      <c r="D16" s="12" t="s">
        <v>26</v>
      </c>
      <c r="E16" s="13" t="s">
        <v>21</v>
      </c>
      <c r="F16" s="16">
        <v>9</v>
      </c>
      <c r="G16" s="15"/>
      <c r="H16" s="27">
        <f t="shared" si="0"/>
        <v>0</v>
      </c>
    </row>
    <row r="17" spans="2:8" ht="12.75">
      <c r="B17" s="26" t="s">
        <v>27</v>
      </c>
      <c r="C17" s="11" t="s">
        <v>0</v>
      </c>
      <c r="D17" s="12" t="s">
        <v>28</v>
      </c>
      <c r="E17" s="13" t="s">
        <v>21</v>
      </c>
      <c r="F17" s="16">
        <v>142.56</v>
      </c>
      <c r="G17" s="15"/>
      <c r="H17" s="27">
        <f t="shared" si="0"/>
        <v>0</v>
      </c>
    </row>
    <row r="18" spans="2:8" ht="21">
      <c r="B18" s="26" t="s">
        <v>29</v>
      </c>
      <c r="C18" s="11" t="s">
        <v>0</v>
      </c>
      <c r="D18" s="12" t="s">
        <v>30</v>
      </c>
      <c r="E18" s="13" t="s">
        <v>21</v>
      </c>
      <c r="F18" s="16">
        <v>4.3</v>
      </c>
      <c r="G18" s="15"/>
      <c r="H18" s="27">
        <f t="shared" si="0"/>
        <v>0</v>
      </c>
    </row>
    <row r="19" spans="2:8" ht="21">
      <c r="B19" s="26" t="s">
        <v>31</v>
      </c>
      <c r="C19" s="11" t="s">
        <v>0</v>
      </c>
      <c r="D19" s="12" t="s">
        <v>32</v>
      </c>
      <c r="E19" s="13" t="s">
        <v>21</v>
      </c>
      <c r="F19" s="16">
        <v>88</v>
      </c>
      <c r="G19" s="15"/>
      <c r="H19" s="27">
        <f t="shared" si="0"/>
        <v>0</v>
      </c>
    </row>
    <row r="20" spans="2:8" ht="21">
      <c r="B20" s="26" t="s">
        <v>33</v>
      </c>
      <c r="C20" s="11" t="s">
        <v>0</v>
      </c>
      <c r="D20" s="12" t="s">
        <v>34</v>
      </c>
      <c r="E20" s="13" t="s">
        <v>21</v>
      </c>
      <c r="F20" s="16">
        <v>325.6</v>
      </c>
      <c r="G20" s="15"/>
      <c r="H20" s="27">
        <f t="shared" si="0"/>
        <v>0</v>
      </c>
    </row>
    <row r="21" spans="2:8" s="2" customFormat="1" ht="12.75">
      <c r="B21" s="22"/>
      <c r="C21" s="6" t="s">
        <v>35</v>
      </c>
      <c r="D21" s="7" t="s">
        <v>36</v>
      </c>
      <c r="E21" s="5"/>
      <c r="F21" s="5"/>
      <c r="G21" s="19"/>
      <c r="H21" s="29"/>
    </row>
    <row r="22" spans="2:8" s="2" customFormat="1" ht="12.75">
      <c r="B22" s="24"/>
      <c r="C22" s="9" t="s">
        <v>37</v>
      </c>
      <c r="D22" s="10" t="s">
        <v>38</v>
      </c>
      <c r="E22" s="8"/>
      <c r="F22" s="8"/>
      <c r="G22" s="17"/>
      <c r="H22" s="28"/>
    </row>
    <row r="23" spans="2:8" ht="21">
      <c r="B23" s="26" t="s">
        <v>39</v>
      </c>
      <c r="C23" s="11" t="s">
        <v>0</v>
      </c>
      <c r="D23" s="12" t="s">
        <v>40</v>
      </c>
      <c r="E23" s="13" t="s">
        <v>21</v>
      </c>
      <c r="F23" s="16">
        <v>82.5</v>
      </c>
      <c r="G23" s="15"/>
      <c r="H23" s="27">
        <f>ROUND(F23*G23,2)</f>
        <v>0</v>
      </c>
    </row>
    <row r="24" spans="2:8" ht="21">
      <c r="B24" s="26" t="s">
        <v>41</v>
      </c>
      <c r="C24" s="11" t="s">
        <v>0</v>
      </c>
      <c r="D24" s="12" t="s">
        <v>42</v>
      </c>
      <c r="E24" s="13" t="s">
        <v>21</v>
      </c>
      <c r="F24" s="16">
        <v>573.3</v>
      </c>
      <c r="G24" s="15"/>
      <c r="H24" s="27">
        <f>ROUND(F24*G24,2)</f>
        <v>0</v>
      </c>
    </row>
    <row r="25" spans="2:8" ht="21">
      <c r="B25" s="26" t="s">
        <v>43</v>
      </c>
      <c r="C25" s="11" t="s">
        <v>0</v>
      </c>
      <c r="D25" s="12" t="s">
        <v>44</v>
      </c>
      <c r="E25" s="13" t="s">
        <v>21</v>
      </c>
      <c r="F25" s="16">
        <v>34.5</v>
      </c>
      <c r="G25" s="15"/>
      <c r="H25" s="27">
        <f>ROUND(F25*G25,2)</f>
        <v>0</v>
      </c>
    </row>
    <row r="26" spans="2:8" s="2" customFormat="1" ht="12.75">
      <c r="B26" s="24"/>
      <c r="C26" s="9" t="s">
        <v>45</v>
      </c>
      <c r="D26" s="10" t="s">
        <v>46</v>
      </c>
      <c r="E26" s="8"/>
      <c r="F26" s="18"/>
      <c r="G26" s="17"/>
      <c r="H26" s="28"/>
    </row>
    <row r="27" spans="2:8" ht="31.5">
      <c r="B27" s="26" t="s">
        <v>47</v>
      </c>
      <c r="C27" s="11" t="s">
        <v>0</v>
      </c>
      <c r="D27" s="12" t="s">
        <v>48</v>
      </c>
      <c r="E27" s="13" t="s">
        <v>21</v>
      </c>
      <c r="F27" s="16">
        <v>494</v>
      </c>
      <c r="G27" s="15"/>
      <c r="H27" s="27">
        <f>ROUND(F27*G27,2)</f>
        <v>0</v>
      </c>
    </row>
    <row r="28" spans="2:8" ht="12.75">
      <c r="B28" s="26" t="s">
        <v>49</v>
      </c>
      <c r="C28" s="11" t="s">
        <v>0</v>
      </c>
      <c r="D28" s="12" t="s">
        <v>50</v>
      </c>
      <c r="E28" s="13" t="s">
        <v>21</v>
      </c>
      <c r="F28" s="16">
        <v>10</v>
      </c>
      <c r="G28" s="15"/>
      <c r="H28" s="27">
        <f>ROUND(F28*G28,2)</f>
        <v>0</v>
      </c>
    </row>
    <row r="29" spans="2:8" s="2" customFormat="1" ht="12.75">
      <c r="B29" s="22"/>
      <c r="C29" s="6" t="s">
        <v>51</v>
      </c>
      <c r="D29" s="7" t="s">
        <v>52</v>
      </c>
      <c r="E29" s="5"/>
      <c r="F29" s="20"/>
      <c r="G29" s="19"/>
      <c r="H29" s="29"/>
    </row>
    <row r="30" spans="2:8" s="2" customFormat="1" ht="12.75">
      <c r="B30" s="24"/>
      <c r="C30" s="9" t="s">
        <v>53</v>
      </c>
      <c r="D30" s="10" t="s">
        <v>54</v>
      </c>
      <c r="E30" s="8"/>
      <c r="F30" s="18"/>
      <c r="G30" s="17"/>
      <c r="H30" s="28"/>
    </row>
    <row r="31" spans="2:8" ht="12.75">
      <c r="B31" s="26" t="s">
        <v>55</v>
      </c>
      <c r="C31" s="11" t="s">
        <v>0</v>
      </c>
      <c r="D31" s="12" t="s">
        <v>56</v>
      </c>
      <c r="E31" s="13" t="s">
        <v>24</v>
      </c>
      <c r="F31" s="16">
        <v>329</v>
      </c>
      <c r="G31" s="15"/>
      <c r="H31" s="27">
        <f>ROUND(F31*G31,2)</f>
        <v>0</v>
      </c>
    </row>
    <row r="32" spans="2:8" s="2" customFormat="1" ht="12.75">
      <c r="B32" s="24"/>
      <c r="C32" s="9" t="s">
        <v>57</v>
      </c>
      <c r="D32" s="10" t="s">
        <v>58</v>
      </c>
      <c r="E32" s="8"/>
      <c r="F32" s="18"/>
      <c r="G32" s="17"/>
      <c r="H32" s="28"/>
    </row>
    <row r="33" spans="2:8" ht="12.75">
      <c r="B33" s="26" t="s">
        <v>59</v>
      </c>
      <c r="C33" s="11" t="s">
        <v>0</v>
      </c>
      <c r="D33" s="12" t="s">
        <v>60</v>
      </c>
      <c r="E33" s="13" t="s">
        <v>24</v>
      </c>
      <c r="F33" s="16">
        <v>869.8</v>
      </c>
      <c r="G33" s="15"/>
      <c r="H33" s="27">
        <f>ROUND(F33*G33,2)</f>
        <v>0</v>
      </c>
    </row>
    <row r="34" spans="2:8" s="2" customFormat="1" ht="12.75">
      <c r="B34" s="24"/>
      <c r="C34" s="9" t="s">
        <v>61</v>
      </c>
      <c r="D34" s="10" t="s">
        <v>62</v>
      </c>
      <c r="E34" s="8"/>
      <c r="F34" s="18"/>
      <c r="G34" s="17"/>
      <c r="H34" s="28"/>
    </row>
    <row r="35" spans="2:8" ht="21">
      <c r="B35" s="26" t="s">
        <v>63</v>
      </c>
      <c r="C35" s="11" t="s">
        <v>0</v>
      </c>
      <c r="D35" s="12" t="s">
        <v>64</v>
      </c>
      <c r="E35" s="13" t="s">
        <v>24</v>
      </c>
      <c r="F35" s="16">
        <v>329</v>
      </c>
      <c r="G35" s="15"/>
      <c r="H35" s="27">
        <f>ROUND(F35*G35,2)</f>
        <v>0</v>
      </c>
    </row>
    <row r="36" spans="2:8" ht="12.75">
      <c r="B36" s="26" t="s">
        <v>65</v>
      </c>
      <c r="C36" s="11" t="s">
        <v>0</v>
      </c>
      <c r="D36" s="12" t="s">
        <v>66</v>
      </c>
      <c r="E36" s="13" t="s">
        <v>24</v>
      </c>
      <c r="F36" s="16">
        <v>169.2</v>
      </c>
      <c r="G36" s="15"/>
      <c r="H36" s="27">
        <f>ROUND(F36*G36,2)</f>
        <v>0</v>
      </c>
    </row>
    <row r="37" spans="2:8" s="2" customFormat="1" ht="12.75">
      <c r="B37" s="24"/>
      <c r="C37" s="9" t="s">
        <v>67</v>
      </c>
      <c r="D37" s="10" t="s">
        <v>68</v>
      </c>
      <c r="E37" s="8"/>
      <c r="F37" s="18"/>
      <c r="G37" s="17"/>
      <c r="H37" s="28"/>
    </row>
    <row r="38" spans="2:8" ht="21">
      <c r="B38" s="26" t="s">
        <v>69</v>
      </c>
      <c r="C38" s="11" t="s">
        <v>0</v>
      </c>
      <c r="D38" s="12" t="s">
        <v>70</v>
      </c>
      <c r="E38" s="13" t="s">
        <v>24</v>
      </c>
      <c r="F38" s="16">
        <v>212.9</v>
      </c>
      <c r="G38" s="15"/>
      <c r="H38" s="27">
        <f>ROUND(F38*G38,2)</f>
        <v>0</v>
      </c>
    </row>
    <row r="39" spans="2:8" s="2" customFormat="1" ht="12.75">
      <c r="B39" s="24"/>
      <c r="C39" s="9" t="s">
        <v>71</v>
      </c>
      <c r="D39" s="10" t="s">
        <v>72</v>
      </c>
      <c r="E39" s="8"/>
      <c r="F39" s="18"/>
      <c r="G39" s="17"/>
      <c r="H39" s="28"/>
    </row>
    <row r="40" spans="2:8" ht="12.75">
      <c r="B40" s="26" t="s">
        <v>73</v>
      </c>
      <c r="C40" s="11" t="s">
        <v>0</v>
      </c>
      <c r="D40" s="12" t="s">
        <v>74</v>
      </c>
      <c r="E40" s="13" t="s">
        <v>24</v>
      </c>
      <c r="F40" s="16">
        <v>300.6</v>
      </c>
      <c r="G40" s="15"/>
      <c r="H40" s="27">
        <f>ROUND(F40*G40,2)</f>
        <v>0</v>
      </c>
    </row>
    <row r="41" spans="2:8" s="2" customFormat="1" ht="12.75">
      <c r="B41" s="22"/>
      <c r="C41" s="6" t="s">
        <v>75</v>
      </c>
      <c r="D41" s="7" t="s">
        <v>76</v>
      </c>
      <c r="E41" s="5"/>
      <c r="F41" s="20"/>
      <c r="G41" s="19"/>
      <c r="H41" s="29"/>
    </row>
    <row r="42" spans="2:8" s="2" customFormat="1" ht="12.75">
      <c r="B42" s="24"/>
      <c r="C42" s="9" t="s">
        <v>77</v>
      </c>
      <c r="D42" s="10" t="s">
        <v>78</v>
      </c>
      <c r="E42" s="8"/>
      <c r="F42" s="18"/>
      <c r="G42" s="17"/>
      <c r="H42" s="28"/>
    </row>
    <row r="43" spans="2:8" ht="12.75">
      <c r="B43" s="26" t="s">
        <v>79</v>
      </c>
      <c r="C43" s="11" t="s">
        <v>0</v>
      </c>
      <c r="D43" s="12" t="s">
        <v>80</v>
      </c>
      <c r="E43" s="13" t="s">
        <v>24</v>
      </c>
      <c r="F43" s="16">
        <v>293</v>
      </c>
      <c r="G43" s="15"/>
      <c r="H43" s="27">
        <f>ROUND(F43*G43,2)</f>
        <v>0</v>
      </c>
    </row>
    <row r="44" spans="2:8" ht="31.5">
      <c r="B44" s="26" t="s">
        <v>81</v>
      </c>
      <c r="C44" s="11" t="s">
        <v>0</v>
      </c>
      <c r="D44" s="12" t="s">
        <v>82</v>
      </c>
      <c r="E44" s="13" t="s">
        <v>24</v>
      </c>
      <c r="F44" s="16">
        <v>12.9</v>
      </c>
      <c r="G44" s="15"/>
      <c r="H44" s="27">
        <f>ROUND(F44*G44,2)</f>
        <v>0</v>
      </c>
    </row>
    <row r="45" spans="2:8" s="2" customFormat="1" ht="12.75">
      <c r="B45" s="24"/>
      <c r="C45" s="9" t="s">
        <v>83</v>
      </c>
      <c r="D45" s="10" t="s">
        <v>84</v>
      </c>
      <c r="E45" s="8"/>
      <c r="F45" s="18"/>
      <c r="G45" s="17"/>
      <c r="H45" s="28"/>
    </row>
    <row r="46" spans="2:8" ht="12.75">
      <c r="B46" s="26" t="s">
        <v>85</v>
      </c>
      <c r="C46" s="11" t="s">
        <v>0</v>
      </c>
      <c r="D46" s="12" t="s">
        <v>86</v>
      </c>
      <c r="E46" s="13" t="s">
        <v>24</v>
      </c>
      <c r="F46" s="16">
        <v>292.9</v>
      </c>
      <c r="G46" s="15"/>
      <c r="H46" s="27">
        <f>ROUND(F46*G46,2)</f>
        <v>0</v>
      </c>
    </row>
    <row r="47" spans="2:8" ht="21">
      <c r="B47" s="26" t="s">
        <v>87</v>
      </c>
      <c r="C47" s="11" t="s">
        <v>0</v>
      </c>
      <c r="D47" s="12" t="s">
        <v>88</v>
      </c>
      <c r="E47" s="13" t="s">
        <v>24</v>
      </c>
      <c r="F47" s="16">
        <v>320</v>
      </c>
      <c r="G47" s="15"/>
      <c r="H47" s="27">
        <f>ROUND(F47*G47,2)</f>
        <v>0</v>
      </c>
    </row>
    <row r="48" spans="2:8" s="2" customFormat="1" ht="12.75">
      <c r="B48" s="22"/>
      <c r="C48" s="6" t="s">
        <v>89</v>
      </c>
      <c r="D48" s="7" t="s">
        <v>90</v>
      </c>
      <c r="E48" s="5"/>
      <c r="F48" s="20"/>
      <c r="G48" s="19"/>
      <c r="H48" s="29"/>
    </row>
    <row r="49" spans="2:8" s="2" customFormat="1" ht="12.75">
      <c r="B49" s="24"/>
      <c r="C49" s="9" t="s">
        <v>91</v>
      </c>
      <c r="D49" s="10" t="s">
        <v>92</v>
      </c>
      <c r="E49" s="8"/>
      <c r="F49" s="18"/>
      <c r="G49" s="17"/>
      <c r="H49" s="28"/>
    </row>
    <row r="50" spans="2:8" ht="12.75">
      <c r="B50" s="26" t="s">
        <v>93</v>
      </c>
      <c r="C50" s="11" t="s">
        <v>0</v>
      </c>
      <c r="D50" s="12" t="s">
        <v>94</v>
      </c>
      <c r="E50" s="13" t="s">
        <v>24</v>
      </c>
      <c r="F50" s="16">
        <v>9.29</v>
      </c>
      <c r="G50" s="15"/>
      <c r="H50" s="27">
        <f>ROUND(F50*G50,2)</f>
        <v>0</v>
      </c>
    </row>
    <row r="51" spans="2:8" s="2" customFormat="1" ht="12.75">
      <c r="B51" s="24"/>
      <c r="C51" s="9" t="s">
        <v>95</v>
      </c>
      <c r="D51" s="10" t="s">
        <v>96</v>
      </c>
      <c r="E51" s="8"/>
      <c r="F51" s="8"/>
      <c r="G51" s="17"/>
      <c r="H51" s="28"/>
    </row>
    <row r="52" spans="2:8" ht="21">
      <c r="B52" s="26" t="s">
        <v>97</v>
      </c>
      <c r="C52" s="11" t="s">
        <v>0</v>
      </c>
      <c r="D52" s="12" t="s">
        <v>98</v>
      </c>
      <c r="E52" s="13" t="s">
        <v>99</v>
      </c>
      <c r="F52" s="14">
        <v>1</v>
      </c>
      <c r="G52" s="15"/>
      <c r="H52" s="27">
        <f>ROUND(F52*G52,2)</f>
        <v>0</v>
      </c>
    </row>
    <row r="53" spans="2:8" s="2" customFormat="1" ht="12.75">
      <c r="B53" s="22"/>
      <c r="C53" s="6" t="s">
        <v>100</v>
      </c>
      <c r="D53" s="7" t="s">
        <v>101</v>
      </c>
      <c r="E53" s="5"/>
      <c r="F53" s="5"/>
      <c r="G53" s="19"/>
      <c r="H53" s="29"/>
    </row>
    <row r="54" spans="2:8" s="2" customFormat="1" ht="12.75">
      <c r="B54" s="24"/>
      <c r="C54" s="9" t="s">
        <v>102</v>
      </c>
      <c r="D54" s="10" t="s">
        <v>103</v>
      </c>
      <c r="E54" s="8"/>
      <c r="F54" s="8"/>
      <c r="G54" s="17"/>
      <c r="H54" s="28"/>
    </row>
    <row r="55" spans="2:8" ht="21">
      <c r="B55" s="26" t="s">
        <v>104</v>
      </c>
      <c r="C55" s="11" t="s">
        <v>0</v>
      </c>
      <c r="D55" s="12" t="s">
        <v>105</v>
      </c>
      <c r="E55" s="13" t="s">
        <v>106</v>
      </c>
      <c r="F55" s="16">
        <v>46.2</v>
      </c>
      <c r="G55" s="15"/>
      <c r="H55" s="27">
        <f aca="true" t="shared" si="1" ref="H55:H64">ROUND(F55*G55,2)</f>
        <v>0</v>
      </c>
    </row>
    <row r="56" spans="2:8" ht="21">
      <c r="B56" s="26" t="s">
        <v>107</v>
      </c>
      <c r="C56" s="11" t="s">
        <v>0</v>
      </c>
      <c r="D56" s="12" t="s">
        <v>108</v>
      </c>
      <c r="E56" s="13" t="s">
        <v>106</v>
      </c>
      <c r="F56" s="16">
        <v>13.8</v>
      </c>
      <c r="G56" s="15"/>
      <c r="H56" s="27">
        <f t="shared" si="1"/>
        <v>0</v>
      </c>
    </row>
    <row r="57" spans="2:8" ht="12.75">
      <c r="B57" s="26" t="s">
        <v>109</v>
      </c>
      <c r="C57" s="11" t="s">
        <v>0</v>
      </c>
      <c r="D57" s="12" t="s">
        <v>110</v>
      </c>
      <c r="E57" s="13" t="s">
        <v>106</v>
      </c>
      <c r="F57" s="16">
        <v>40.2</v>
      </c>
      <c r="G57" s="15"/>
      <c r="H57" s="27">
        <f t="shared" si="1"/>
        <v>0</v>
      </c>
    </row>
    <row r="58" spans="2:8" ht="21">
      <c r="B58" s="26" t="s">
        <v>111</v>
      </c>
      <c r="C58" s="11" t="s">
        <v>0</v>
      </c>
      <c r="D58" s="12" t="s">
        <v>112</v>
      </c>
      <c r="E58" s="13" t="s">
        <v>21</v>
      </c>
      <c r="F58" s="16">
        <v>154.6</v>
      </c>
      <c r="G58" s="15"/>
      <c r="H58" s="27">
        <f t="shared" si="1"/>
        <v>0</v>
      </c>
    </row>
    <row r="59" spans="2:8" ht="12.75">
      <c r="B59" s="26" t="s">
        <v>113</v>
      </c>
      <c r="C59" s="11" t="s">
        <v>0</v>
      </c>
      <c r="D59" s="12" t="s">
        <v>114</v>
      </c>
      <c r="E59" s="13" t="s">
        <v>21</v>
      </c>
      <c r="F59" s="16">
        <v>10.9</v>
      </c>
      <c r="G59" s="15"/>
      <c r="H59" s="27">
        <f t="shared" si="1"/>
        <v>0</v>
      </c>
    </row>
    <row r="60" spans="2:8" ht="21">
      <c r="B60" s="26" t="s">
        <v>115</v>
      </c>
      <c r="C60" s="11" t="s">
        <v>0</v>
      </c>
      <c r="D60" s="12" t="s">
        <v>116</v>
      </c>
      <c r="E60" s="13" t="s">
        <v>19</v>
      </c>
      <c r="F60" s="14">
        <v>2.942</v>
      </c>
      <c r="G60" s="15"/>
      <c r="H60" s="27">
        <f t="shared" si="1"/>
        <v>0</v>
      </c>
    </row>
    <row r="61" spans="2:8" ht="12.75">
      <c r="B61" s="26" t="s">
        <v>117</v>
      </c>
      <c r="C61" s="11" t="s">
        <v>0</v>
      </c>
      <c r="D61" s="12" t="s">
        <v>118</v>
      </c>
      <c r="E61" s="13" t="s">
        <v>14</v>
      </c>
      <c r="F61" s="14">
        <v>126</v>
      </c>
      <c r="G61" s="15"/>
      <c r="H61" s="27">
        <f t="shared" si="1"/>
        <v>0</v>
      </c>
    </row>
    <row r="62" spans="2:8" ht="31.5">
      <c r="B62" s="26" t="s">
        <v>119</v>
      </c>
      <c r="C62" s="11" t="s">
        <v>0</v>
      </c>
      <c r="D62" s="12" t="s">
        <v>120</v>
      </c>
      <c r="E62" s="13" t="s">
        <v>21</v>
      </c>
      <c r="F62" s="16">
        <v>22.5</v>
      </c>
      <c r="G62" s="15"/>
      <c r="H62" s="27">
        <f t="shared" si="1"/>
        <v>0</v>
      </c>
    </row>
    <row r="63" spans="2:8" ht="21">
      <c r="B63" s="26" t="s">
        <v>121</v>
      </c>
      <c r="C63" s="11" t="s">
        <v>0</v>
      </c>
      <c r="D63" s="12" t="s">
        <v>122</v>
      </c>
      <c r="E63" s="13" t="s">
        <v>14</v>
      </c>
      <c r="F63" s="14">
        <v>9</v>
      </c>
      <c r="G63" s="15"/>
      <c r="H63" s="27">
        <f t="shared" si="1"/>
        <v>0</v>
      </c>
    </row>
    <row r="64" spans="2:8" ht="12.75">
      <c r="B64" s="26" t="s">
        <v>123</v>
      </c>
      <c r="C64" s="11" t="s">
        <v>0</v>
      </c>
      <c r="D64" s="12" t="s">
        <v>124</v>
      </c>
      <c r="E64" s="13" t="s">
        <v>99</v>
      </c>
      <c r="F64" s="14">
        <v>1</v>
      </c>
      <c r="G64" s="15"/>
      <c r="H64" s="27">
        <f t="shared" si="1"/>
        <v>0</v>
      </c>
    </row>
    <row r="65" spans="2:8" s="2" customFormat="1" ht="12.75">
      <c r="B65" s="22"/>
      <c r="C65" s="6" t="s">
        <v>125</v>
      </c>
      <c r="D65" s="7" t="s">
        <v>126</v>
      </c>
      <c r="E65" s="5"/>
      <c r="F65" s="5"/>
      <c r="G65" s="19"/>
      <c r="H65" s="29"/>
    </row>
    <row r="66" spans="2:8" s="2" customFormat="1" ht="12.75">
      <c r="B66" s="24"/>
      <c r="C66" s="9" t="s">
        <v>127</v>
      </c>
      <c r="D66" s="10" t="s">
        <v>128</v>
      </c>
      <c r="E66" s="8"/>
      <c r="F66" s="8"/>
      <c r="G66" s="17"/>
      <c r="H66" s="28"/>
    </row>
    <row r="67" spans="2:8" ht="21">
      <c r="B67" s="26" t="s">
        <v>129</v>
      </c>
      <c r="C67" s="11" t="s">
        <v>0</v>
      </c>
      <c r="D67" s="12" t="s">
        <v>130</v>
      </c>
      <c r="E67" s="13" t="s">
        <v>24</v>
      </c>
      <c r="F67" s="16">
        <v>28</v>
      </c>
      <c r="G67" s="15"/>
      <c r="H67" s="27">
        <f>ROUND(F67*G67,2)</f>
        <v>0</v>
      </c>
    </row>
    <row r="68" spans="2:8" s="2" customFormat="1" ht="12.75">
      <c r="B68" s="24"/>
      <c r="C68" s="9" t="s">
        <v>131</v>
      </c>
      <c r="D68" s="10" t="s">
        <v>132</v>
      </c>
      <c r="E68" s="8"/>
      <c r="F68" s="18"/>
      <c r="G68" s="17"/>
      <c r="H68" s="28"/>
    </row>
    <row r="69" spans="2:8" ht="12.75">
      <c r="B69" s="26" t="s">
        <v>133</v>
      </c>
      <c r="C69" s="11" t="s">
        <v>0</v>
      </c>
      <c r="D69" s="12" t="s">
        <v>134</v>
      </c>
      <c r="E69" s="13" t="s">
        <v>24</v>
      </c>
      <c r="F69" s="16">
        <v>96.8</v>
      </c>
      <c r="G69" s="15"/>
      <c r="H69" s="27">
        <f>ROUND(F69*G69,2)</f>
        <v>0</v>
      </c>
    </row>
    <row r="70" spans="2:8" s="2" customFormat="1" ht="12.75">
      <c r="B70" s="22"/>
      <c r="C70" s="6" t="s">
        <v>135</v>
      </c>
      <c r="D70" s="7" t="s">
        <v>136</v>
      </c>
      <c r="E70" s="5"/>
      <c r="F70" s="20"/>
      <c r="G70" s="19"/>
      <c r="H70" s="29"/>
    </row>
    <row r="71" spans="2:8" s="2" customFormat="1" ht="12.75">
      <c r="B71" s="24"/>
      <c r="C71" s="9" t="s">
        <v>137</v>
      </c>
      <c r="D71" s="10" t="s">
        <v>138</v>
      </c>
      <c r="E71" s="8"/>
      <c r="F71" s="18"/>
      <c r="G71" s="17"/>
      <c r="H71" s="28"/>
    </row>
    <row r="72" spans="2:8" ht="21">
      <c r="B72" s="26" t="s">
        <v>139</v>
      </c>
      <c r="C72" s="11" t="s">
        <v>0</v>
      </c>
      <c r="D72" s="12" t="s">
        <v>140</v>
      </c>
      <c r="E72" s="13" t="s">
        <v>106</v>
      </c>
      <c r="F72" s="16">
        <v>60</v>
      </c>
      <c r="G72" s="15"/>
      <c r="H72" s="27">
        <f>ROUND(F72*G72,2)</f>
        <v>0</v>
      </c>
    </row>
    <row r="73" spans="2:8" ht="21">
      <c r="B73" s="26" t="s">
        <v>141</v>
      </c>
      <c r="C73" s="11" t="s">
        <v>0</v>
      </c>
      <c r="D73" s="12" t="s">
        <v>142</v>
      </c>
      <c r="E73" s="13" t="s">
        <v>106</v>
      </c>
      <c r="F73" s="16">
        <v>20</v>
      </c>
      <c r="G73" s="15"/>
      <c r="H73" s="27">
        <f>ROUND(F73*G73,2)</f>
        <v>0</v>
      </c>
    </row>
    <row r="74" spans="2:8" ht="12.75">
      <c r="B74" s="26" t="s">
        <v>143</v>
      </c>
      <c r="C74" s="11" t="s">
        <v>0</v>
      </c>
      <c r="D74" s="12" t="s">
        <v>144</v>
      </c>
      <c r="E74" s="13" t="s">
        <v>106</v>
      </c>
      <c r="F74" s="16">
        <v>130</v>
      </c>
      <c r="G74" s="15"/>
      <c r="H74" s="27">
        <f>ROUND(F74*G74,2)</f>
        <v>0</v>
      </c>
    </row>
    <row r="75" spans="2:8" s="2" customFormat="1" ht="12.75">
      <c r="B75" s="22"/>
      <c r="C75" s="6" t="s">
        <v>145</v>
      </c>
      <c r="D75" s="7" t="s">
        <v>146</v>
      </c>
      <c r="E75" s="5"/>
      <c r="F75" s="20"/>
      <c r="G75" s="19"/>
      <c r="H75" s="29"/>
    </row>
    <row r="76" spans="2:8" s="2" customFormat="1" ht="12.75">
      <c r="B76" s="24"/>
      <c r="C76" s="9" t="s">
        <v>147</v>
      </c>
      <c r="D76" s="10" t="s">
        <v>148</v>
      </c>
      <c r="E76" s="8"/>
      <c r="F76" s="18"/>
      <c r="G76" s="17"/>
      <c r="H76" s="28"/>
    </row>
    <row r="77" spans="2:8" ht="31.5">
      <c r="B77" s="26" t="s">
        <v>149</v>
      </c>
      <c r="C77" s="11" t="s">
        <v>0</v>
      </c>
      <c r="D77" s="12" t="s">
        <v>150</v>
      </c>
      <c r="E77" s="13" t="s">
        <v>106</v>
      </c>
      <c r="F77" s="16">
        <v>3.7</v>
      </c>
      <c r="G77" s="15"/>
      <c r="H77" s="27">
        <f>ROUND(F77*G77,2)</f>
        <v>0</v>
      </c>
    </row>
    <row r="78" spans="2:8" s="2" customFormat="1" ht="12.75">
      <c r="B78" s="24"/>
      <c r="C78" s="9" t="s">
        <v>151</v>
      </c>
      <c r="D78" s="10" t="s">
        <v>152</v>
      </c>
      <c r="E78" s="8"/>
      <c r="F78" s="8"/>
      <c r="G78" s="17"/>
      <c r="H78" s="28"/>
    </row>
    <row r="79" spans="2:8" ht="12.75">
      <c r="B79" s="26" t="s">
        <v>153</v>
      </c>
      <c r="C79" s="11" t="s">
        <v>0</v>
      </c>
      <c r="D79" s="12" t="s">
        <v>154</v>
      </c>
      <c r="E79" s="13" t="s">
        <v>24</v>
      </c>
      <c r="F79" s="16">
        <v>213.3</v>
      </c>
      <c r="G79" s="15"/>
      <c r="H79" s="27">
        <f>ROUND(F79*G79,2)</f>
        <v>0</v>
      </c>
    </row>
    <row r="80" spans="2:8" ht="21">
      <c r="B80" s="26" t="s">
        <v>155</v>
      </c>
      <c r="C80" s="11" t="s">
        <v>0</v>
      </c>
      <c r="D80" s="12" t="s">
        <v>156</v>
      </c>
      <c r="E80" s="13" t="s">
        <v>24</v>
      </c>
      <c r="F80" s="16">
        <v>57</v>
      </c>
      <c r="G80" s="15"/>
      <c r="H80" s="27">
        <f>ROUND(F80*G80,2)</f>
        <v>0</v>
      </c>
    </row>
    <row r="81" spans="2:8" ht="12.75">
      <c r="B81" s="26" t="s">
        <v>157</v>
      </c>
      <c r="C81" s="11" t="s">
        <v>0</v>
      </c>
      <c r="D81" s="12" t="s">
        <v>158</v>
      </c>
      <c r="E81" s="13" t="s">
        <v>24</v>
      </c>
      <c r="F81" s="16">
        <v>105.6</v>
      </c>
      <c r="G81" s="15"/>
      <c r="H81" s="27">
        <f>ROUND(F81*G81,2)</f>
        <v>0</v>
      </c>
    </row>
    <row r="82" spans="2:8" ht="12.75">
      <c r="B82" s="26" t="s">
        <v>159</v>
      </c>
      <c r="C82" s="11" t="s">
        <v>0</v>
      </c>
      <c r="D82" s="12" t="s">
        <v>160</v>
      </c>
      <c r="E82" s="13" t="s">
        <v>24</v>
      </c>
      <c r="F82" s="16">
        <v>51</v>
      </c>
      <c r="G82" s="15"/>
      <c r="H82" s="27">
        <f>ROUND(F82*G82,2)</f>
        <v>0</v>
      </c>
    </row>
    <row r="83" spans="2:8" ht="12.75">
      <c r="B83" s="26" t="s">
        <v>161</v>
      </c>
      <c r="C83" s="11" t="s">
        <v>0</v>
      </c>
      <c r="D83" s="12" t="s">
        <v>162</v>
      </c>
      <c r="E83" s="13" t="s">
        <v>24</v>
      </c>
      <c r="F83" s="16">
        <v>43.7</v>
      </c>
      <c r="G83" s="15"/>
      <c r="H83" s="27">
        <f>ROUND(F83*G83,2)</f>
        <v>0</v>
      </c>
    </row>
    <row r="84" spans="2:8" s="2" customFormat="1" ht="12.75">
      <c r="B84" s="22"/>
      <c r="C84" s="6" t="s">
        <v>163</v>
      </c>
      <c r="D84" s="7" t="s">
        <v>164</v>
      </c>
      <c r="E84" s="5"/>
      <c r="F84" s="20"/>
      <c r="G84" s="19"/>
      <c r="H84" s="29"/>
    </row>
    <row r="85" spans="2:8" s="2" customFormat="1" ht="12.75">
      <c r="B85" s="24"/>
      <c r="C85" s="9" t="s">
        <v>165</v>
      </c>
      <c r="D85" s="10" t="s">
        <v>166</v>
      </c>
      <c r="E85" s="8"/>
      <c r="F85" s="18"/>
      <c r="G85" s="17"/>
      <c r="H85" s="28"/>
    </row>
    <row r="86" spans="2:8" ht="13.5" thickBot="1">
      <c r="B86" s="36" t="s">
        <v>167</v>
      </c>
      <c r="C86" s="37" t="s">
        <v>0</v>
      </c>
      <c r="D86" s="38" t="s">
        <v>168</v>
      </c>
      <c r="E86" s="39" t="s">
        <v>24</v>
      </c>
      <c r="F86" s="40">
        <v>83.2</v>
      </c>
      <c r="G86" s="41"/>
      <c r="H86" s="42">
        <f>ROUND(F86*G86,2)</f>
        <v>0</v>
      </c>
    </row>
    <row r="87" spans="2:8" ht="14.25">
      <c r="B87" s="43"/>
      <c r="C87" s="44"/>
      <c r="D87" s="44"/>
      <c r="E87" s="44"/>
      <c r="F87" s="44"/>
      <c r="G87" s="45" t="s">
        <v>169</v>
      </c>
      <c r="H87" s="46">
        <f>SUM(H9:H86)</f>
        <v>0</v>
      </c>
    </row>
    <row r="88" spans="2:8" ht="14.25">
      <c r="B88" s="30"/>
      <c r="C88" s="4"/>
      <c r="D88" s="4"/>
      <c r="E88" s="4"/>
      <c r="F88" s="4"/>
      <c r="G88" s="21" t="s">
        <v>170</v>
      </c>
      <c r="H88" s="31">
        <f>ROUND(H87*0.23,2)</f>
        <v>0</v>
      </c>
    </row>
    <row r="89" spans="2:8" ht="15" thickBot="1">
      <c r="B89" s="32"/>
      <c r="C89" s="33"/>
      <c r="D89" s="33"/>
      <c r="E89" s="33"/>
      <c r="F89" s="33"/>
      <c r="G89" s="34" t="s">
        <v>171</v>
      </c>
      <c r="H89" s="35">
        <f>H87+H88</f>
        <v>0</v>
      </c>
    </row>
  </sheetData>
  <sheetProtection password="CF13" sheet="1"/>
  <mergeCells count="2">
    <mergeCell ref="B2:H2"/>
    <mergeCell ref="B3:H3"/>
  </mergeCells>
  <printOptions horizontalCentered="1"/>
  <pageMargins left="0.6299212598425197" right="0.03937007874015748" top="0.7480314960629921" bottom="0.7480314960629921" header="0.31496062992125984" footer="0.31496062992125984"/>
  <pageSetup horizontalDpi="300" verticalDpi="300" orientation="portrait" paperSize="9" scale="85" r:id="rId1"/>
  <headerFooter alignWithMargins="0">
    <oddFooter>&amp;C&amp;P/&amp;N</oddFooter>
  </headerFooter>
  <rowBreaks count="1" manualBreakCount="1">
    <brk id="5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j.tafelski</dc:creator>
  <cp:keywords/>
  <dc:description/>
  <cp:lastModifiedBy>robert_czyz</cp:lastModifiedBy>
  <cp:lastPrinted>2019-01-15T13:20:58Z</cp:lastPrinted>
  <dcterms:created xsi:type="dcterms:W3CDTF">2018-05-16T17:52:08Z</dcterms:created>
  <dcterms:modified xsi:type="dcterms:W3CDTF">2020-01-28T08:25:16Z</dcterms:modified>
  <cp:category/>
  <cp:version/>
  <cp:contentType/>
  <cp:contentStatus/>
</cp:coreProperties>
</file>